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JECUCION ACUMULADA" sheetId="1" r:id="rId4"/>
  </sheets>
  <definedNames/>
  <calcPr/>
  <extLst>
    <ext uri="GoogleSheetsCustomDataVersion2">
      <go:sheetsCustomData xmlns:go="http://customooxmlschemas.google.com/" r:id="rId5" roundtripDataChecksum="QZftv647gOXhV0y4T76XrzPRJPu90casBWUN3PJ8Xpk="/>
    </ext>
  </extLst>
</workbook>
</file>

<file path=xl/sharedStrings.xml><?xml version="1.0" encoding="utf-8"?>
<sst xmlns="http://schemas.openxmlformats.org/spreadsheetml/2006/main" count="96" uniqueCount="96">
  <si>
    <t>DESDE 01  DE ENERO HASTA 31  DE  JULIO, AÑO 2024</t>
  </si>
  <si>
    <t xml:space="preserve">Ejecución de Gastos y Aplicaciones Financieras </t>
  </si>
  <si>
    <t>VALORES En RD$</t>
  </si>
  <si>
    <t>Detalle</t>
  </si>
  <si>
    <t>PRESUPUESTO APROBADO</t>
  </si>
  <si>
    <t>ENERO</t>
  </si>
  <si>
    <t>FEBRERO</t>
  </si>
  <si>
    <t>MARZO</t>
  </si>
  <si>
    <t>ABRIL</t>
  </si>
  <si>
    <t>MAYO</t>
  </si>
  <si>
    <t>JUNIO</t>
  </si>
  <si>
    <t>JULIO</t>
  </si>
  <si>
    <t>TOTAL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</si>
  <si>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</si>
  <si>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</si>
  <si>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</si>
  <si>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</si>
  <si>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</si>
  <si>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</si>
  <si>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</si>
  <si>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</si>
  <si>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</si>
  <si>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</si>
  <si>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</si>
  <si>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</si>
  <si>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</si>
  <si>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</si>
  <si>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</si>
  <si>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</si>
  <si>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</si>
  <si>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</si>
  <si>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</si>
  <si>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</si>
  <si>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</si>
  <si>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</si>
  <si>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</si>
  <si>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</si>
  <si>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</si>
  <si>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</si>
  <si>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</si>
  <si>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</si>
  <si>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</si>
  <si>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</si>
  <si>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</si>
  <si>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</si>
  <si>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</si>
  <si>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</si>
  <si>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</si>
  <si>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</si>
  <si>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</si>
  <si>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</si>
  <si>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</si>
  <si>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</si>
  <si>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</si>
  <si>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</si>
  <si>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</si>
  <si>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</si>
  <si>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</si>
  <si>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</si>
  <si>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</si>
  <si>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</si>
  <si>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</si>
  <si>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</si>
  <si>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 CULTIVABLES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</si>
  <si>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</si>
  <si>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</si>
  <si>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</si>
  <si>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</si>
  <si>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</si>
  <si>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</si>
  <si>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ASIGNAN DURANTE EL EJERCICIO PARA INVERSIÓN (ART. 32 Y 33 LEY 423-06)</t>
  </si>
  <si>
    <t>2.8 - ADQUISICIÓN DE ACTIVOS FINANCIEROS CON FINES DE POLÍTICA</t>
  </si>
  <si>
    <t>2.8.1 - CONCESIÓN DE PRÉSTAMOS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</si>
  <si>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</si>
  <si>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</si>
  <si>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</si>
  <si>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PÚBLICA EXTERNA</t>
  </si>
  <si>
    <t>2.9.4 - COMISIONES Y OTROS GASTOS BANCARIOS DE LA DEUDA PÚBLICA</t>
  </si>
  <si>
    <t>Total Gastos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</si>
  <si>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</si>
  <si>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</si>
  <si>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</si>
  <si>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</si>
  <si>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</si>
  <si>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</si>
  <si>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</si>
  <si>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</si>
  <si>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</si>
  <si>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APLICACIONES FINANCIERAS</t>
  </si>
  <si>
    <t>TOTAL GASTOS Y APLICACIONES FINANCIERAS</t>
  </si>
  <si>
    <t>Notas:</t>
  </si>
  <si>
    <t xml:space="preserve">1. Gasto devengado. </t>
  </si>
  <si>
    <t xml:space="preserve">2. Se presenta el gasto por mes; cada mes se debe actualizar el gasto devengado de los meses anteriores. </t>
  </si>
  <si>
    <t xml:space="preserve">3. Se presenta la clasificación objetal del gasto al nivel de cuenta. </t>
  </si>
  <si>
    <t>4. Fecha de imputación: último día del mes analizado</t>
  </si>
  <si>
    <t>5. Fecha de registro: el día 10 del mes siguiente al mes analizado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</si>
</sst>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_(* #,##0.00_);_(* \(#,##0.00\);_(* &quot;-&quot;??_);_(@_)"/>
    <numFmt numFmtId="165" formatCode="_(* #,##0_);_(* \(#,##0\);_(* &quot;-&quot;??_);_(@_)"/>
  </numFmts>
  <fonts count="10">
    <font>
      <sz val="11.0"/>
      <color theme="1"/>
      <name val="Calibri"/>
      <scheme val="minor"/>
    </font>
    <font>
      <b/>
      <sz val="14.0"/>
      <color theme="1"/>
      <name val="Calibri"/>
    </font>
    <font>
      <sz val="11.0"/>
      <color theme="1"/>
      <name val="Calibri"/>
    </font>
    <font>
      <b/>
      <sz val="15.0"/>
      <color theme="1"/>
      <name val="Book Antiqua"/>
    </font>
    <font>
      <sz val="15.0"/>
      <color theme="1"/>
      <name val="Book Antiqua"/>
    </font>
    <font>
      <color theme="1"/>
      <name val="Book Antiqua"/>
    </font>
    <font>
      <b/>
      <sz val="14.0"/>
      <color theme="1"/>
      <name val="Book Antiqua"/>
    </font>
    <font>
      <sz val="14.0"/>
      <color theme="1"/>
      <name val="Book Antiqua"/>
    </font>
    <font>
      <sz val="11.0"/>
      <color theme="1"/>
      <name val="Book Antiqua"/>
    </font>
    <font>
      <b/>
      <sz val="11.0"/>
      <color theme="1"/>
      <name val="Book Antiqua"/>
    </font>
  </fonts>
  <fills count="4">
    <fill>
      <patternFill patternType="none"/>
    </fill>
    <fill>
      <patternFill patternType="lightGray"/>
    </fill>
    <fill>
      <patternFill patternType="solid">
        <fgColor rgb="FF9CC2E5"/>
        <bgColor rgb="FF9CC2E5"/>
      </patternFill>
    </fill>
    <fill>
      <patternFill patternType="solid">
        <fgColor rgb="FFDEEAF6"/>
        <bgColor rgb="FFDEEAF6"/>
      </patternFill>
    </fill>
  </fills>
  <borders count="2">
    <border/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shrinkToFit="0" vertical="center" wrapText="1"/>
    </xf>
    <xf borderId="0" fillId="0" fontId="1" numFmtId="0" xfId="0" applyFont="1"/>
    <xf borderId="0" fillId="0" fontId="2" numFmtId="0" xfId="0" applyAlignment="1" applyFont="1">
      <alignment horizontal="left"/>
    </xf>
    <xf borderId="0" fillId="0" fontId="3" numFmtId="0" xfId="0" applyAlignment="1" applyFont="1">
      <alignment horizontal="center" shrinkToFit="0" vertical="center" wrapText="1"/>
    </xf>
    <xf borderId="0" fillId="0" fontId="3" numFmtId="0" xfId="0" applyAlignment="1" applyFont="1">
      <alignment horizontal="center"/>
    </xf>
    <xf borderId="0" fillId="0" fontId="4" numFmtId="0" xfId="0" applyFont="1"/>
    <xf borderId="0" fillId="0" fontId="5" numFmtId="0" xfId="0" applyFont="1"/>
    <xf borderId="1" fillId="2" fontId="6" numFmtId="0" xfId="0" applyAlignment="1" applyBorder="1" applyFill="1" applyFont="1">
      <alignment horizontal="center" shrinkToFit="0" vertical="center" wrapText="1"/>
    </xf>
    <xf borderId="1" fillId="2" fontId="6" numFmtId="0" xfId="0" applyAlignment="1" applyBorder="1" applyFont="1">
      <alignment horizontal="center" readingOrder="0" shrinkToFit="0" vertical="center" wrapText="1"/>
    </xf>
    <xf borderId="0" fillId="0" fontId="2" numFmtId="164" xfId="0" applyFont="1" applyNumberFormat="1"/>
    <xf borderId="1" fillId="0" fontId="6" numFmtId="0" xfId="0" applyAlignment="1" applyBorder="1" applyFont="1">
      <alignment horizontal="left" shrinkToFit="0" vertical="center" wrapText="1"/>
    </xf>
    <xf borderId="1" fillId="0" fontId="6" numFmtId="164" xfId="0" applyAlignment="1" applyBorder="1" applyFont="1" applyNumberFormat="1">
      <alignment horizontal="left" shrinkToFit="0" vertical="center" wrapText="1"/>
    </xf>
    <xf borderId="1" fillId="0" fontId="6" numFmtId="164" xfId="0" applyBorder="1" applyFont="1" applyNumberFormat="1"/>
    <xf borderId="1" fillId="0" fontId="6" numFmtId="164" xfId="0" applyAlignment="1" applyBorder="1" applyFont="1" applyNumberFormat="1">
      <alignment shrinkToFit="0" vertical="center" wrapText="1"/>
    </xf>
    <xf borderId="0" fillId="0" fontId="2" numFmtId="9" xfId="0" applyFont="1" applyNumberFormat="1"/>
    <xf borderId="1" fillId="0" fontId="7" numFmtId="0" xfId="0" applyAlignment="1" applyBorder="1" applyFont="1">
      <alignment horizontal="left" shrinkToFit="0" vertical="center" wrapText="1"/>
    </xf>
    <xf borderId="1" fillId="0" fontId="7" numFmtId="164" xfId="0" applyAlignment="1" applyBorder="1" applyFont="1" applyNumberFormat="1">
      <alignment shrinkToFit="0" vertical="center" wrapText="1"/>
    </xf>
    <xf borderId="1" fillId="0" fontId="7" numFmtId="164" xfId="0" applyBorder="1" applyFont="1" applyNumberFormat="1"/>
    <xf borderId="0" fillId="0" fontId="2" numFmtId="4" xfId="0" applyFont="1" applyNumberFormat="1"/>
    <xf borderId="1" fillId="0" fontId="7" numFmtId="4" xfId="0" applyBorder="1" applyFont="1" applyNumberFormat="1"/>
    <xf borderId="1" fillId="0" fontId="7" numFmtId="4" xfId="0" applyAlignment="1" applyBorder="1" applyFont="1" applyNumberFormat="1">
      <alignment shrinkToFit="0" vertical="center" wrapText="1"/>
    </xf>
    <xf borderId="1" fillId="0" fontId="7" numFmtId="0" xfId="0" applyAlignment="1" applyBorder="1" applyFont="1">
      <alignment horizontal="left" readingOrder="0" shrinkToFit="0" vertical="center" wrapText="1"/>
    </xf>
    <xf borderId="1" fillId="0" fontId="6" numFmtId="165" xfId="0" applyAlignment="1" applyBorder="1" applyFont="1" applyNumberFormat="1">
      <alignment shrinkToFit="0" vertical="center" wrapText="1"/>
    </xf>
    <xf borderId="1" fillId="0" fontId="6" numFmtId="0" xfId="0" applyAlignment="1" applyBorder="1" applyFont="1">
      <alignment horizontal="left" readingOrder="0" shrinkToFit="0" vertical="center" wrapText="1"/>
    </xf>
    <xf borderId="1" fillId="3" fontId="6" numFmtId="0" xfId="0" applyAlignment="1" applyBorder="1" applyFill="1" applyFont="1">
      <alignment horizontal="left" shrinkToFit="0" vertical="center" wrapText="1"/>
    </xf>
    <xf borderId="1" fillId="3" fontId="6" numFmtId="165" xfId="0" applyAlignment="1" applyBorder="1" applyFont="1" applyNumberFormat="1">
      <alignment horizontal="center" shrinkToFit="0" vertical="center" wrapText="1"/>
    </xf>
    <xf borderId="1" fillId="0" fontId="7" numFmtId="0" xfId="0" applyBorder="1" applyFont="1"/>
    <xf borderId="1" fillId="2" fontId="6" numFmtId="0" xfId="0" applyAlignment="1" applyBorder="1" applyFont="1">
      <alignment horizontal="left" shrinkToFit="0" vertical="center" wrapText="1"/>
    </xf>
    <xf borderId="1" fillId="2" fontId="6" numFmtId="164" xfId="0" applyAlignment="1" applyBorder="1" applyFont="1" applyNumberFormat="1">
      <alignment horizontal="center" shrinkToFit="0" vertical="center" wrapText="1"/>
    </xf>
    <xf borderId="0" fillId="0" fontId="8" numFmtId="164" xfId="0" applyFont="1" applyNumberFormat="1"/>
    <xf borderId="0" fillId="0" fontId="6" numFmtId="0" xfId="0" applyFont="1"/>
    <xf borderId="0" fillId="0" fontId="8" numFmtId="0" xfId="0" applyAlignment="1" applyFont="1">
      <alignment horizontal="left"/>
    </xf>
    <xf borderId="0" fillId="0" fontId="9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619125</xdr:colOff>
      <xdr:row>112</xdr:row>
      <xdr:rowOff>209550</xdr:rowOff>
    </xdr:from>
    <xdr:ext cx="6534150" cy="1847850"/>
    <xdr:grpSp>
      <xdr:nvGrpSpPr>
        <xdr:cNvPr id="2" name="Shape 2" title="Dibujo"/>
        <xdr:cNvGrpSpPr/>
      </xdr:nvGrpSpPr>
      <xdr:grpSpPr>
        <a:xfrm>
          <a:off x="718600" y="610100"/>
          <a:ext cx="3000000" cy="841500"/>
          <a:chOff x="718600" y="610100"/>
          <a:chExt cx="3000000" cy="841500"/>
        </a:xfrm>
      </xdr:grpSpPr>
      <xdr:sp>
        <xdr:nvSpPr>
          <xdr:cNvPr id="3" name="Shape 3"/>
          <xdr:cNvSpPr txBox="1"/>
        </xdr:nvSpPr>
        <xdr:spPr>
          <a:xfrm>
            <a:off x="718600" y="620300"/>
            <a:ext cx="3000000" cy="831300"/>
          </a:xfrm>
          <a:prstGeom prst="rect">
            <a:avLst/>
          </a:prstGeom>
          <a:noFill/>
          <a:ln>
            <a:noFill/>
          </a:ln>
        </xdr:spPr>
        <xdr:txBody>
          <a:bodyPr anchorCtr="0" anchor="t" bIns="91425" lIns="91425" spcFirstLastPara="1" rIns="91425" wrap="square" tIns="91425">
            <a:spAutoFit/>
          </a:bodyPr>
          <a:lstStyle/>
          <a:p>
            <a:pPr indent="0" lvl="0" marL="0" rtl="0" algn="ctr">
              <a:spcBef>
                <a:spcPts val="0"/>
              </a:spcBef>
              <a:spcAft>
                <a:spcPts val="0"/>
              </a:spcAft>
              <a:buNone/>
            </a:pPr>
            <a:r>
              <a:rPr b="1" lang="en-US" sz="1400">
                <a:latin typeface="Book Antiqua"/>
                <a:ea typeface="Book Antiqua"/>
                <a:cs typeface="Book Antiqua"/>
                <a:sym typeface="Book Antiqua"/>
              </a:rPr>
              <a:t>Lic. Juana Feliz</a:t>
            </a:r>
            <a:endParaRPr b="1" sz="1400">
              <a:latin typeface="Book Antiqua"/>
              <a:ea typeface="Book Antiqua"/>
              <a:cs typeface="Book Antiqua"/>
              <a:sym typeface="Book Antiqua"/>
            </a:endParaRPr>
          </a:p>
          <a:p>
            <a:pPr indent="0" lvl="0" marL="0" rtl="0" algn="ctr">
              <a:spcBef>
                <a:spcPts val="0"/>
              </a:spcBef>
              <a:spcAft>
                <a:spcPts val="0"/>
              </a:spcAft>
              <a:buNone/>
            </a:pPr>
            <a:r>
              <a:rPr b="1" lang="en-US" sz="1400">
                <a:latin typeface="Book Antiqua"/>
                <a:ea typeface="Book Antiqua"/>
                <a:cs typeface="Book Antiqua"/>
                <a:sym typeface="Book Antiqua"/>
              </a:rPr>
              <a:t>Enc. Depto. Financiero</a:t>
            </a:r>
            <a:endParaRPr b="1" sz="1400">
              <a:latin typeface="Book Antiqua"/>
              <a:ea typeface="Book Antiqua"/>
              <a:cs typeface="Book Antiqua"/>
              <a:sym typeface="Book Antiqua"/>
            </a:endParaRPr>
          </a:p>
          <a:p>
            <a:pPr indent="0" lvl="0" marL="0" rtl="0" algn="ctr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400">
                <a:latin typeface="Book Antiqua"/>
                <a:ea typeface="Book Antiqua"/>
                <a:cs typeface="Book Antiqua"/>
                <a:sym typeface="Book Antiqua"/>
              </a:rPr>
              <a:t>Elaborado Por:</a:t>
            </a:r>
            <a:endParaRPr sz="1400">
              <a:latin typeface="Book Antiqua"/>
              <a:ea typeface="Book Antiqua"/>
              <a:cs typeface="Book Antiqua"/>
              <a:sym typeface="Book Antiqua"/>
            </a:endParaRPr>
          </a:p>
        </xdr:txBody>
      </xdr:sp>
      <xdr:cxnSp>
        <xdr:nvCxnSpPr>
          <xdr:cNvPr id="4" name="Shape 4"/>
          <xdr:cNvCxnSpPr/>
        </xdr:nvCxnSpPr>
        <xdr:spPr>
          <a:xfrm flipH="1" rot="10800000">
            <a:off x="749125" y="610100"/>
            <a:ext cx="2969400" cy="10200"/>
          </a:xfrm>
          <a:prstGeom prst="straightConnector1">
            <a:avLst/>
          </a:prstGeom>
          <a:noFill/>
          <a:ln cap="flat" cmpd="sng" w="9525">
            <a:solidFill>
              <a:srgbClr val="000000"/>
            </a:solidFill>
            <a:prstDash val="solid"/>
            <a:round/>
            <a:headEnd len="med" w="med" type="none"/>
            <a:tailEnd len="med" w="med" type="none"/>
          </a:ln>
        </xdr:spPr>
      </xdr:cxnSp>
    </xdr:grpSp>
    <xdr:clientData fLocksWithSheet="0"/>
  </xdr:oneCellAnchor>
  <xdr:oneCellAnchor>
    <xdr:from>
      <xdr:col>7</xdr:col>
      <xdr:colOff>514350</xdr:colOff>
      <xdr:row>113</xdr:row>
      <xdr:rowOff>9525</xdr:rowOff>
    </xdr:from>
    <xdr:ext cx="6429375" cy="1933575"/>
    <xdr:grpSp>
      <xdr:nvGrpSpPr>
        <xdr:cNvPr id="2" name="Shape 2" title="Dibujo"/>
        <xdr:cNvGrpSpPr/>
      </xdr:nvGrpSpPr>
      <xdr:grpSpPr>
        <a:xfrm>
          <a:off x="1863750" y="624475"/>
          <a:ext cx="2873200" cy="846600"/>
          <a:chOff x="1863750" y="624475"/>
          <a:chExt cx="2873200" cy="846600"/>
        </a:xfrm>
      </xdr:grpSpPr>
      <xdr:sp>
        <xdr:nvSpPr>
          <xdr:cNvPr id="5" name="Shape 5"/>
          <xdr:cNvSpPr txBox="1"/>
        </xdr:nvSpPr>
        <xdr:spPr>
          <a:xfrm>
            <a:off x="1863750" y="624475"/>
            <a:ext cx="2814900" cy="846600"/>
          </a:xfrm>
          <a:prstGeom prst="rect">
            <a:avLst/>
          </a:prstGeom>
          <a:noFill/>
          <a:ln>
            <a:noFill/>
          </a:ln>
        </xdr:spPr>
        <xdr:txBody>
          <a:bodyPr anchorCtr="0" anchor="t" bIns="91425" lIns="91425" spcFirstLastPara="1" rIns="91425" wrap="square" tIns="91425">
            <a:spAutoFit/>
          </a:bodyPr>
          <a:lstStyle/>
          <a:p>
            <a:pPr indent="0" lvl="0" marL="0" rtl="0" algn="ctr">
              <a:spcBef>
                <a:spcPts val="0"/>
              </a:spcBef>
              <a:spcAft>
                <a:spcPts val="0"/>
              </a:spcAft>
              <a:buNone/>
            </a:pPr>
            <a:r>
              <a:rPr b="1" lang="en-US" sz="1400">
                <a:latin typeface="Book Antiqua"/>
                <a:ea typeface="Book Antiqua"/>
                <a:cs typeface="Book Antiqua"/>
                <a:sym typeface="Book Antiqua"/>
              </a:rPr>
              <a:t>Lic. Ram</a:t>
            </a:r>
            <a:r>
              <a:rPr b="1" lang="en-US" sz="1500">
                <a:solidFill>
                  <a:srgbClr val="202124"/>
                </a:solidFill>
                <a:highlight>
                  <a:srgbClr val="FFFFFF"/>
                </a:highlight>
                <a:latin typeface="Book Antiqua"/>
                <a:ea typeface="Book Antiqua"/>
                <a:cs typeface="Book Antiqua"/>
                <a:sym typeface="Book Antiqua"/>
              </a:rPr>
              <a:t>ó</a:t>
            </a:r>
            <a:r>
              <a:rPr b="1" lang="en-US" sz="1400">
                <a:latin typeface="Book Antiqua"/>
                <a:ea typeface="Book Antiqua"/>
                <a:cs typeface="Book Antiqua"/>
                <a:sym typeface="Book Antiqua"/>
              </a:rPr>
              <a:t>n Alexis Severino</a:t>
            </a:r>
            <a:endParaRPr b="1" sz="1400">
              <a:latin typeface="Book Antiqua"/>
              <a:ea typeface="Book Antiqua"/>
              <a:cs typeface="Book Antiqua"/>
              <a:sym typeface="Book Antiqua"/>
            </a:endParaRPr>
          </a:p>
          <a:p>
            <a:pPr indent="0" lvl="0" marL="0" rtl="0" algn="ctr">
              <a:spcBef>
                <a:spcPts val="0"/>
              </a:spcBef>
              <a:spcAft>
                <a:spcPts val="0"/>
              </a:spcAft>
              <a:buNone/>
            </a:pPr>
            <a:r>
              <a:rPr b="1" lang="en-US" sz="1400">
                <a:latin typeface="Book Antiqua"/>
                <a:ea typeface="Book Antiqua"/>
                <a:cs typeface="Book Antiqua"/>
                <a:sym typeface="Book Antiqua"/>
              </a:rPr>
              <a:t>Dir. Adm y Finan.</a:t>
            </a:r>
            <a:endParaRPr b="1" sz="1400">
              <a:latin typeface="Book Antiqua"/>
              <a:ea typeface="Book Antiqua"/>
              <a:cs typeface="Book Antiqua"/>
              <a:sym typeface="Book Antiqua"/>
            </a:endParaRPr>
          </a:p>
          <a:p>
            <a:pPr indent="0" lvl="0" marL="0" rtl="0" algn="ctr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400">
                <a:latin typeface="Book Antiqua"/>
                <a:ea typeface="Book Antiqua"/>
                <a:cs typeface="Book Antiqua"/>
                <a:sym typeface="Book Antiqua"/>
              </a:rPr>
              <a:t>Aprobado Por:</a:t>
            </a:r>
            <a:endParaRPr sz="1400">
              <a:latin typeface="Book Antiqua"/>
              <a:ea typeface="Book Antiqua"/>
              <a:cs typeface="Book Antiqua"/>
              <a:sym typeface="Book Antiqua"/>
            </a:endParaRPr>
          </a:p>
        </xdr:txBody>
      </xdr:sp>
      <xdr:cxnSp>
        <xdr:nvCxnSpPr>
          <xdr:cNvPr id="6" name="Shape 6"/>
          <xdr:cNvCxnSpPr/>
        </xdr:nvCxnSpPr>
        <xdr:spPr>
          <a:xfrm>
            <a:off x="1873450" y="634200"/>
            <a:ext cx="2863500" cy="0"/>
          </a:xfrm>
          <a:prstGeom prst="straightConnector1">
            <a:avLst/>
          </a:prstGeom>
          <a:noFill/>
          <a:ln cap="flat" cmpd="sng" w="9525">
            <a:solidFill>
              <a:srgbClr val="000000"/>
            </a:solidFill>
            <a:prstDash val="solid"/>
            <a:round/>
            <a:headEnd len="med" w="med" type="none"/>
            <a:tailEnd len="med" w="med" type="none"/>
          </a:ln>
        </xdr:spPr>
      </xdr:cxnSp>
    </xdr:grpSp>
    <xdr:clientData fLocksWithSheet="0"/>
  </xdr:oneCellAnchor>
  <xdr:oneCellAnchor>
    <xdr:from>
      <xdr:col>4</xdr:col>
      <xdr:colOff>1733550</xdr:colOff>
      <xdr:row>0</xdr:row>
      <xdr:rowOff>0</xdr:rowOff>
    </xdr:from>
    <xdr:ext cx="4581525" cy="3276600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0.71"/>
    <col customWidth="1" min="2" max="2" width="9.14"/>
    <col customWidth="1" min="3" max="3" width="49.29"/>
    <col customWidth="1" min="4" max="4" width="22.43"/>
    <col customWidth="1" min="5" max="5" width="26.43"/>
    <col customWidth="1" min="6" max="6" width="24.14"/>
    <col customWidth="1" min="7" max="7" width="25.14"/>
    <col customWidth="1" min="8" max="8" width="23.29"/>
    <col customWidth="1" min="9" max="9" width="23.86"/>
    <col customWidth="1" min="10" max="10" width="23.71"/>
    <col customWidth="1" min="11" max="11" width="23.57"/>
    <col customWidth="1" min="12" max="12" width="22.29"/>
    <col customWidth="1" min="13" max="13" width="16.57"/>
    <col customWidth="1" min="14" max="14" width="21.0"/>
    <col customWidth="1" min="15" max="22" width="6.0"/>
    <col customWidth="1" min="23" max="24" width="7.0"/>
    <col customWidth="1" min="25" max="26" width="9.14"/>
  </cols>
  <sheetData>
    <row r="1">
      <c r="C1" s="1"/>
      <c r="D1" s="1"/>
      <c r="E1" s="1"/>
      <c r="F1" s="1"/>
      <c r="G1" s="1"/>
      <c r="H1" s="1"/>
      <c r="I1" s="1"/>
      <c r="J1" s="1"/>
      <c r="K1" s="1"/>
      <c r="M1" s="2"/>
    </row>
    <row r="2">
      <c r="C2" s="1"/>
      <c r="D2" s="1"/>
      <c r="E2" s="1"/>
      <c r="F2" s="1"/>
      <c r="G2" s="1"/>
      <c r="H2" s="1"/>
      <c r="I2" s="1"/>
      <c r="J2" s="1"/>
      <c r="K2" s="1"/>
      <c r="M2" s="2"/>
    </row>
    <row r="3">
      <c r="C3" s="1"/>
      <c r="D3" s="1"/>
      <c r="E3" s="1"/>
      <c r="F3" s="1"/>
      <c r="G3" s="1"/>
      <c r="H3" s="1"/>
      <c r="I3" s="1"/>
      <c r="J3" s="1"/>
      <c r="K3" s="1"/>
      <c r="M3" s="2"/>
    </row>
    <row r="4">
      <c r="C4" s="1"/>
      <c r="D4" s="1"/>
      <c r="E4" s="1"/>
      <c r="F4" s="1"/>
      <c r="G4" s="1"/>
      <c r="H4" s="1"/>
      <c r="I4" s="1"/>
      <c r="J4" s="1"/>
      <c r="K4" s="1"/>
      <c r="M4" s="2"/>
    </row>
    <row r="5">
      <c r="C5" s="1"/>
      <c r="D5" s="1"/>
      <c r="E5" s="1"/>
      <c r="F5" s="1"/>
      <c r="G5" s="1"/>
      <c r="H5" s="1"/>
      <c r="I5" s="1"/>
      <c r="J5" s="1"/>
      <c r="K5" s="1"/>
      <c r="M5" s="2"/>
    </row>
    <row r="6">
      <c r="C6" s="1"/>
      <c r="D6" s="1"/>
      <c r="E6" s="1"/>
      <c r="F6" s="1"/>
      <c r="G6" s="1"/>
      <c r="H6" s="1"/>
      <c r="I6" s="1"/>
      <c r="J6" s="1"/>
      <c r="K6" s="1"/>
      <c r="M6" s="2"/>
    </row>
    <row r="7">
      <c r="C7" s="1"/>
      <c r="D7" s="1"/>
      <c r="E7" s="1"/>
      <c r="F7" s="1"/>
      <c r="G7" s="1"/>
      <c r="H7" s="1"/>
      <c r="I7" s="1"/>
      <c r="J7" s="1"/>
      <c r="K7" s="1"/>
      <c r="M7" s="2"/>
    </row>
    <row r="8">
      <c r="C8" s="1"/>
      <c r="D8" s="1"/>
      <c r="E8" s="1"/>
      <c r="F8" s="1"/>
      <c r="G8" s="1"/>
      <c r="H8" s="1"/>
      <c r="I8" s="1"/>
      <c r="J8" s="1"/>
      <c r="K8" s="1"/>
      <c r="M8" s="2"/>
    </row>
    <row r="9">
      <c r="M9" s="2"/>
    </row>
    <row r="10">
      <c r="C10" s="1"/>
      <c r="D10" s="1"/>
      <c r="E10" s="1"/>
      <c r="F10" s="1"/>
      <c r="G10" s="1"/>
      <c r="H10" s="1"/>
      <c r="I10" s="1"/>
      <c r="J10" s="1"/>
      <c r="K10" s="1"/>
      <c r="M10" s="2"/>
    </row>
    <row r="11">
      <c r="C11" s="1"/>
      <c r="D11" s="1"/>
      <c r="E11" s="1"/>
      <c r="F11" s="1"/>
      <c r="G11" s="1"/>
      <c r="H11" s="1"/>
      <c r="I11" s="1"/>
      <c r="J11" s="1"/>
      <c r="K11" s="1"/>
      <c r="M11" s="2"/>
    </row>
    <row r="12">
      <c r="C12" s="1"/>
      <c r="D12" s="1"/>
      <c r="E12" s="1"/>
      <c r="F12" s="1"/>
      <c r="G12" s="1"/>
      <c r="H12" s="1"/>
      <c r="I12" s="1"/>
      <c r="J12" s="1"/>
      <c r="K12" s="1"/>
      <c r="M12" s="2"/>
    </row>
    <row r="13">
      <c r="C13" s="1"/>
      <c r="D13" s="1"/>
      <c r="E13" s="1"/>
      <c r="F13" s="1"/>
      <c r="G13" s="1"/>
      <c r="H13" s="1"/>
      <c r="I13" s="1"/>
      <c r="J13" s="1"/>
      <c r="K13" s="1"/>
      <c r="M13" s="2"/>
    </row>
    <row r="14">
      <c r="C14" s="1"/>
      <c r="E14" s="1"/>
      <c r="F14" s="1"/>
      <c r="G14" s="1"/>
      <c r="H14" s="1"/>
      <c r="I14" s="1"/>
      <c r="J14" s="1"/>
      <c r="K14" s="1"/>
      <c r="M14" s="2"/>
    </row>
    <row r="15" ht="18.75" customHeight="1">
      <c r="C15" s="1"/>
      <c r="M15" s="3"/>
    </row>
    <row r="16" ht="18.75" customHeight="1">
      <c r="C16" s="4" t="s">
        <v>0</v>
      </c>
      <c r="M16" s="3"/>
    </row>
    <row r="17" ht="22.5" customHeight="1">
      <c r="C17" s="4" t="s">
        <v>1</v>
      </c>
      <c r="M17" s="3"/>
    </row>
    <row r="18">
      <c r="C18" s="5" t="s">
        <v>2</v>
      </c>
      <c r="M18" s="3"/>
    </row>
    <row r="19">
      <c r="C19" s="6"/>
      <c r="D19" s="6"/>
      <c r="E19" s="6"/>
      <c r="F19" s="6"/>
      <c r="G19" s="6"/>
      <c r="H19" s="6"/>
      <c r="I19" s="6"/>
      <c r="J19" s="6"/>
      <c r="K19" s="6"/>
      <c r="L19" s="6"/>
      <c r="M19" s="3"/>
    </row>
    <row r="20">
      <c r="C20" s="7"/>
      <c r="D20" s="7"/>
      <c r="E20" s="7"/>
      <c r="F20" s="7"/>
      <c r="G20" s="7"/>
      <c r="H20" s="7"/>
      <c r="I20" s="7"/>
      <c r="J20" s="7"/>
      <c r="K20" s="7"/>
      <c r="L20" s="7"/>
      <c r="M20" s="3"/>
    </row>
    <row r="21">
      <c r="C21" s="8" t="s">
        <v>3</v>
      </c>
      <c r="D21" s="9" t="s">
        <v>4</v>
      </c>
      <c r="E21" s="8" t="s">
        <v>5</v>
      </c>
      <c r="F21" s="8" t="s">
        <v>6</v>
      </c>
      <c r="G21" s="8" t="s">
        <v>7</v>
      </c>
      <c r="H21" s="8" t="s">
        <v>8</v>
      </c>
      <c r="I21" s="8" t="s">
        <v>9</v>
      </c>
      <c r="J21" s="8" t="s">
        <v>10</v>
      </c>
      <c r="K21" s="8" t="s">
        <v>11</v>
      </c>
      <c r="L21" s="8" t="s">
        <v>12</v>
      </c>
      <c r="M21" s="3"/>
      <c r="W21" s="10"/>
      <c r="X21" s="10"/>
    </row>
    <row r="22">
      <c r="C22" s="11" t="s">
        <v>13</v>
      </c>
      <c r="D22" s="12">
        <f>+D23+D29+D39+D49+D65+D75</f>
        <v>1487749090</v>
      </c>
      <c r="E22" s="12">
        <f t="shared" ref="E22:K22" si="1">+E100</f>
        <v>83071757.04</v>
      </c>
      <c r="F22" s="12">
        <f t="shared" si="1"/>
        <v>92592504.75</v>
      </c>
      <c r="G22" s="12">
        <f t="shared" si="1"/>
        <v>96164626.46</v>
      </c>
      <c r="H22" s="12">
        <f t="shared" si="1"/>
        <v>92915302.35</v>
      </c>
      <c r="I22" s="12">
        <f t="shared" si="1"/>
        <v>91783118.56</v>
      </c>
      <c r="J22" s="12">
        <f t="shared" si="1"/>
        <v>135762765.7</v>
      </c>
      <c r="K22" s="12">
        <f t="shared" si="1"/>
        <v>129109383.4</v>
      </c>
      <c r="L22" s="13">
        <f t="shared" ref="L22:L100" si="3">SUM(E22:K22)</f>
        <v>721399458.3</v>
      </c>
      <c r="O22" s="10"/>
      <c r="Q22" s="10"/>
      <c r="R22" s="10"/>
      <c r="S22" s="10"/>
      <c r="T22" s="10"/>
      <c r="U22" s="10"/>
      <c r="V22" s="10"/>
      <c r="W22" s="10"/>
      <c r="X22" s="10"/>
    </row>
    <row r="23" ht="41.25" customHeight="1">
      <c r="C23" s="11" t="s">
        <v>14</v>
      </c>
      <c r="D23" s="14">
        <f t="shared" ref="D23:K23" si="2">+D24+D25+D26+D27+D28</f>
        <v>745015223</v>
      </c>
      <c r="E23" s="14">
        <f t="shared" si="2"/>
        <v>48462463.04</v>
      </c>
      <c r="F23" s="14">
        <f t="shared" si="2"/>
        <v>48603710.53</v>
      </c>
      <c r="G23" s="14">
        <f t="shared" si="2"/>
        <v>49748616.78</v>
      </c>
      <c r="H23" s="14">
        <f t="shared" si="2"/>
        <v>51206103.23</v>
      </c>
      <c r="I23" s="14">
        <f t="shared" si="2"/>
        <v>51743770.3</v>
      </c>
      <c r="J23" s="14">
        <f t="shared" si="2"/>
        <v>85379668.15</v>
      </c>
      <c r="K23" s="14">
        <f t="shared" si="2"/>
        <v>86830669.22</v>
      </c>
      <c r="L23" s="13">
        <f t="shared" si="3"/>
        <v>421975001.3</v>
      </c>
      <c r="O23" s="15"/>
      <c r="Y23" s="10"/>
    </row>
    <row r="24" ht="24.75" customHeight="1">
      <c r="C24" s="16" t="s">
        <v>15</v>
      </c>
      <c r="D24" s="17">
        <v>6.08863655E8</v>
      </c>
      <c r="E24" s="18">
        <v>4.16177258E7</v>
      </c>
      <c r="F24" s="18">
        <v>4.17257703E7</v>
      </c>
      <c r="G24" s="18">
        <v>4.271907693E7</v>
      </c>
      <c r="H24" s="18">
        <v>4.407433749E7</v>
      </c>
      <c r="I24" s="18">
        <v>4.447458953E7</v>
      </c>
      <c r="J24" s="18">
        <v>4.44410603E7</v>
      </c>
      <c r="K24" s="18">
        <v>4.569425854E7</v>
      </c>
      <c r="L24" s="13">
        <f t="shared" si="3"/>
        <v>304746818.9</v>
      </c>
      <c r="M24" s="19"/>
    </row>
    <row r="25" ht="22.5" customHeight="1">
      <c r="C25" s="16" t="s">
        <v>16</v>
      </c>
      <c r="D25" s="17">
        <v>5.1080836E7</v>
      </c>
      <c r="E25" s="18">
        <v>516781.33</v>
      </c>
      <c r="F25" s="18">
        <v>531781.33</v>
      </c>
      <c r="G25" s="18">
        <v>531781.33</v>
      </c>
      <c r="H25" s="18">
        <v>531781.33</v>
      </c>
      <c r="I25" s="18">
        <v>531781.33</v>
      </c>
      <c r="J25" s="18">
        <v>3.415391383E7</v>
      </c>
      <c r="K25" s="18">
        <v>3.418391383E7</v>
      </c>
      <c r="L25" s="13">
        <f t="shared" si="3"/>
        <v>70981734.31</v>
      </c>
      <c r="M25" s="19"/>
      <c r="N25" s="19"/>
    </row>
    <row r="26" ht="44.25" customHeight="1">
      <c r="C26" s="16" t="s">
        <v>17</v>
      </c>
      <c r="D26" s="17">
        <v>150000.0</v>
      </c>
      <c r="E26" s="18">
        <v>0.0</v>
      </c>
      <c r="F26" s="18">
        <v>0.0</v>
      </c>
      <c r="G26" s="18">
        <v>0.0</v>
      </c>
      <c r="H26" s="18">
        <v>0.0</v>
      </c>
      <c r="I26" s="18"/>
      <c r="J26" s="18">
        <v>23811.2</v>
      </c>
      <c r="K26" s="18">
        <v>0.0</v>
      </c>
      <c r="L26" s="13">
        <f t="shared" si="3"/>
        <v>23811.2</v>
      </c>
      <c r="M26" s="19"/>
      <c r="N26" s="19"/>
    </row>
    <row r="27" ht="36.0" customHeight="1">
      <c r="C27" s="16" t="s">
        <v>18</v>
      </c>
      <c r="D27" s="17">
        <v>0.0</v>
      </c>
      <c r="E27" s="18">
        <v>0.0</v>
      </c>
      <c r="F27" s="18">
        <v>0.0</v>
      </c>
      <c r="G27" s="18">
        <v>0.0</v>
      </c>
      <c r="H27" s="18">
        <v>0.0</v>
      </c>
      <c r="I27" s="18"/>
      <c r="J27" s="18">
        <v>0.0</v>
      </c>
      <c r="K27" s="18">
        <v>0.0</v>
      </c>
      <c r="L27" s="13">
        <f t="shared" si="3"/>
        <v>0</v>
      </c>
      <c r="M27" s="19"/>
      <c r="N27" s="19"/>
    </row>
    <row r="28" ht="43.5" customHeight="1">
      <c r="C28" s="16" t="s">
        <v>19</v>
      </c>
      <c r="D28" s="17">
        <v>8.4920732E7</v>
      </c>
      <c r="E28" s="18">
        <v>6327955.91</v>
      </c>
      <c r="F28" s="18">
        <v>6346158.9</v>
      </c>
      <c r="G28" s="18">
        <v>6497758.52</v>
      </c>
      <c r="H28" s="18">
        <v>6599984.41</v>
      </c>
      <c r="I28" s="18">
        <v>6737399.44</v>
      </c>
      <c r="J28" s="18">
        <v>6760882.82</v>
      </c>
      <c r="K28" s="18">
        <v>6952496.85</v>
      </c>
      <c r="L28" s="13">
        <f t="shared" si="3"/>
        <v>46222636.85</v>
      </c>
      <c r="M28" s="19"/>
      <c r="N28" s="19"/>
    </row>
    <row r="29">
      <c r="C29" s="11" t="s">
        <v>20</v>
      </c>
      <c r="D29" s="14">
        <f t="shared" ref="D29:K29" si="4">+D30+D31+D32+D33+D34+D35+D36+D37+D38</f>
        <v>64191127</v>
      </c>
      <c r="E29" s="14">
        <f t="shared" si="4"/>
        <v>2064215</v>
      </c>
      <c r="F29" s="14">
        <f t="shared" si="4"/>
        <v>3265115.22</v>
      </c>
      <c r="G29" s="14">
        <f t="shared" si="4"/>
        <v>5527914.28</v>
      </c>
      <c r="H29" s="14">
        <f t="shared" si="4"/>
        <v>3865003.72</v>
      </c>
      <c r="I29" s="14">
        <f t="shared" si="4"/>
        <v>3045001.88</v>
      </c>
      <c r="J29" s="14">
        <f t="shared" si="4"/>
        <v>2415857.23</v>
      </c>
      <c r="K29" s="14">
        <f t="shared" si="4"/>
        <v>5284834.78</v>
      </c>
      <c r="L29" s="13">
        <f t="shared" si="3"/>
        <v>25467942.11</v>
      </c>
      <c r="M29" s="19"/>
      <c r="N29" s="19"/>
    </row>
    <row r="30" ht="27.75" customHeight="1">
      <c r="C30" s="16" t="s">
        <v>21</v>
      </c>
      <c r="D30" s="20">
        <v>1.6690784E7</v>
      </c>
      <c r="E30" s="18">
        <v>1535887.88</v>
      </c>
      <c r="F30" s="18">
        <v>2753288.1</v>
      </c>
      <c r="G30" s="18">
        <v>1259276.25</v>
      </c>
      <c r="H30" s="18">
        <v>1266236.83</v>
      </c>
      <c r="I30" s="18">
        <v>1668281.01</v>
      </c>
      <c r="J30" s="18">
        <v>882937.04</v>
      </c>
      <c r="K30" s="18">
        <v>735348.86</v>
      </c>
      <c r="L30" s="13">
        <f t="shared" si="3"/>
        <v>10101255.97</v>
      </c>
      <c r="M30" s="19"/>
      <c r="N30" s="19"/>
    </row>
    <row r="31">
      <c r="C31" s="16" t="s">
        <v>22</v>
      </c>
      <c r="D31" s="17">
        <v>2430000.0</v>
      </c>
      <c r="E31" s="18">
        <v>0.0</v>
      </c>
      <c r="F31" s="18">
        <v>0.0</v>
      </c>
      <c r="G31" s="18">
        <v>0.0</v>
      </c>
      <c r="H31" s="18">
        <v>750662.25</v>
      </c>
      <c r="I31" s="18">
        <v>123494.69</v>
      </c>
      <c r="J31" s="18">
        <v>77990.09</v>
      </c>
      <c r="K31" s="18">
        <v>198189.79</v>
      </c>
      <c r="L31" s="13">
        <f t="shared" si="3"/>
        <v>1150336.82</v>
      </c>
      <c r="M31" s="19"/>
      <c r="N31" s="19"/>
    </row>
    <row r="32" ht="27.0" customHeight="1">
      <c r="C32" s="16" t="s">
        <v>23</v>
      </c>
      <c r="D32" s="17">
        <v>2100000.0</v>
      </c>
      <c r="E32" s="18">
        <v>0.0</v>
      </c>
      <c r="F32" s="18">
        <v>0.0</v>
      </c>
      <c r="G32" s="18">
        <v>175681.5</v>
      </c>
      <c r="H32" s="18">
        <v>245765.0</v>
      </c>
      <c r="I32" s="18">
        <v>333556.32</v>
      </c>
      <c r="J32" s="18">
        <v>168458.0</v>
      </c>
      <c r="K32" s="18">
        <v>99113.0</v>
      </c>
      <c r="L32" s="13">
        <f t="shared" si="3"/>
        <v>1022573.82</v>
      </c>
      <c r="M32" s="19"/>
      <c r="N32" s="19"/>
    </row>
    <row r="33" ht="21.75" customHeight="1">
      <c r="C33" s="16" t="s">
        <v>24</v>
      </c>
      <c r="D33" s="17">
        <v>700000.0</v>
      </c>
      <c r="E33" s="18">
        <v>0.0</v>
      </c>
      <c r="F33" s="18">
        <v>0.0</v>
      </c>
      <c r="G33" s="18">
        <v>0.0</v>
      </c>
      <c r="H33" s="18">
        <v>0.0</v>
      </c>
      <c r="I33" s="18">
        <v>61020.11</v>
      </c>
      <c r="J33" s="18">
        <v>92350.33</v>
      </c>
      <c r="K33" s="18">
        <v>0.0</v>
      </c>
      <c r="L33" s="13">
        <f t="shared" si="3"/>
        <v>153370.44</v>
      </c>
      <c r="M33" s="19"/>
      <c r="N33" s="19"/>
    </row>
    <row r="34" ht="25.5" customHeight="1">
      <c r="C34" s="16" t="s">
        <v>25</v>
      </c>
      <c r="D34" s="17">
        <v>1.6205784E7</v>
      </c>
      <c r="E34" s="18">
        <v>528327.12</v>
      </c>
      <c r="F34" s="18">
        <v>511827.12</v>
      </c>
      <c r="G34" s="18">
        <v>424473.58</v>
      </c>
      <c r="H34" s="18">
        <v>697219.48</v>
      </c>
      <c r="I34" s="18">
        <v>1188182.73</v>
      </c>
      <c r="J34" s="18">
        <v>793055.1</v>
      </c>
      <c r="K34" s="18">
        <v>2544340.5</v>
      </c>
      <c r="L34" s="13">
        <f t="shared" si="3"/>
        <v>6687425.63</v>
      </c>
      <c r="M34" s="19"/>
      <c r="N34" s="19"/>
    </row>
    <row r="35" ht="22.5" customHeight="1">
      <c r="C35" s="16" t="s">
        <v>26</v>
      </c>
      <c r="D35" s="17">
        <v>3909476.0</v>
      </c>
      <c r="E35" s="18">
        <v>0.0</v>
      </c>
      <c r="F35" s="18">
        <v>0.0</v>
      </c>
      <c r="G35" s="18">
        <v>0.0</v>
      </c>
      <c r="H35" s="18">
        <v>0.0</v>
      </c>
      <c r="I35" s="18">
        <v>0.0</v>
      </c>
      <c r="J35" s="18">
        <v>0.0</v>
      </c>
      <c r="K35" s="18">
        <v>0.0</v>
      </c>
      <c r="L35" s="13">
        <f t="shared" si="3"/>
        <v>0</v>
      </c>
      <c r="M35" s="19"/>
      <c r="N35" s="19"/>
    </row>
    <row r="36" ht="75.0" customHeight="1">
      <c r="C36" s="16" t="s">
        <v>27</v>
      </c>
      <c r="D36" s="17">
        <v>7540083.0</v>
      </c>
      <c r="E36" s="18">
        <v>0.0</v>
      </c>
      <c r="F36" s="18">
        <v>0.0</v>
      </c>
      <c r="G36" s="18">
        <v>2000620.81</v>
      </c>
      <c r="H36" s="18">
        <v>0.0</v>
      </c>
      <c r="I36" s="18">
        <v>0.0</v>
      </c>
      <c r="J36" s="18">
        <v>0.0</v>
      </c>
      <c r="K36" s="18">
        <v>0.0</v>
      </c>
      <c r="L36" s="13">
        <f t="shared" si="3"/>
        <v>2000620.81</v>
      </c>
      <c r="M36" s="19"/>
      <c r="N36" s="19"/>
    </row>
    <row r="37" ht="57.75" customHeight="1">
      <c r="C37" s="16" t="s">
        <v>28</v>
      </c>
      <c r="D37" s="17">
        <v>6515000.0</v>
      </c>
      <c r="E37" s="18">
        <v>0.0</v>
      </c>
      <c r="F37" s="18">
        <v>0.0</v>
      </c>
      <c r="G37" s="18">
        <v>0.0</v>
      </c>
      <c r="H37" s="18">
        <v>850000.0</v>
      </c>
      <c r="I37" s="18">
        <v>0.0</v>
      </c>
      <c r="J37" s="18">
        <v>401066.67</v>
      </c>
      <c r="K37" s="18">
        <v>1707842.63</v>
      </c>
      <c r="L37" s="13">
        <f t="shared" si="3"/>
        <v>2958909.3</v>
      </c>
      <c r="M37" s="19"/>
      <c r="N37" s="19"/>
    </row>
    <row r="38" ht="43.5" customHeight="1">
      <c r="C38" s="16" t="s">
        <v>29</v>
      </c>
      <c r="D38" s="21">
        <v>8100000.0</v>
      </c>
      <c r="E38" s="18">
        <v>0.0</v>
      </c>
      <c r="F38" s="18">
        <v>0.0</v>
      </c>
      <c r="G38" s="18">
        <v>1667862.14</v>
      </c>
      <c r="H38" s="18">
        <v>55120.16</v>
      </c>
      <c r="I38" s="18">
        <v>-329532.98</v>
      </c>
      <c r="J38" s="18"/>
      <c r="K38" s="18">
        <v>0.0</v>
      </c>
      <c r="L38" s="13">
        <f t="shared" si="3"/>
        <v>1393449.32</v>
      </c>
      <c r="M38" s="19"/>
      <c r="N38" s="19"/>
    </row>
    <row r="39" ht="25.5" customHeight="1">
      <c r="C39" s="11" t="s">
        <v>30</v>
      </c>
      <c r="D39" s="14">
        <f>+D40+D41+D42+D43+D44+D45+D46+D47+D48</f>
        <v>167572580</v>
      </c>
      <c r="E39" s="13"/>
      <c r="F39" s="13"/>
      <c r="G39" s="13"/>
      <c r="H39" s="13"/>
      <c r="I39" s="13">
        <f>+I42</f>
        <v>22950</v>
      </c>
      <c r="J39" s="13">
        <f>+J40+J42+J44+J46</f>
        <v>2248152.23</v>
      </c>
      <c r="K39" s="13">
        <f>+K40+K42+K44+K46+K48</f>
        <v>1883178.23</v>
      </c>
      <c r="L39" s="13">
        <f t="shared" si="3"/>
        <v>4154280.46</v>
      </c>
      <c r="M39" s="19"/>
      <c r="N39" s="19"/>
    </row>
    <row r="40" ht="42.0" customHeight="1">
      <c r="C40" s="16" t="s">
        <v>31</v>
      </c>
      <c r="D40" s="17">
        <v>1.15658768E8</v>
      </c>
      <c r="E40" s="18">
        <v>0.0</v>
      </c>
      <c r="F40" s="18">
        <v>0.0</v>
      </c>
      <c r="G40" s="18"/>
      <c r="H40" s="18"/>
      <c r="I40" s="18"/>
      <c r="J40" s="18">
        <v>94400.0</v>
      </c>
      <c r="K40" s="18">
        <v>33040.0</v>
      </c>
      <c r="L40" s="13">
        <f t="shared" si="3"/>
        <v>127440</v>
      </c>
      <c r="M40" s="19"/>
      <c r="N40" s="19"/>
    </row>
    <row r="41" ht="29.25" customHeight="1">
      <c r="C41" s="16" t="s">
        <v>32</v>
      </c>
      <c r="D41" s="17">
        <v>1320000.0</v>
      </c>
      <c r="E41" s="18">
        <v>0.0</v>
      </c>
      <c r="F41" s="18">
        <v>0.0</v>
      </c>
      <c r="G41" s="18"/>
      <c r="H41" s="18"/>
      <c r="I41" s="18">
        <v>0.0</v>
      </c>
      <c r="J41" s="18">
        <v>0.0</v>
      </c>
      <c r="K41" s="18">
        <v>0.0</v>
      </c>
      <c r="L41" s="13">
        <f t="shared" si="3"/>
        <v>0</v>
      </c>
      <c r="M41" s="19"/>
      <c r="N41" s="19"/>
    </row>
    <row r="42" ht="44.25" customHeight="1">
      <c r="C42" s="16" t="s">
        <v>33</v>
      </c>
      <c r="D42" s="17">
        <v>1182824.0</v>
      </c>
      <c r="E42" s="18">
        <v>0.0</v>
      </c>
      <c r="F42" s="18">
        <v>0.0</v>
      </c>
      <c r="G42" s="18"/>
      <c r="H42" s="18"/>
      <c r="I42" s="18">
        <v>22950.0</v>
      </c>
      <c r="J42" s="18">
        <v>842225.0</v>
      </c>
      <c r="K42" s="18">
        <v>842225.0</v>
      </c>
      <c r="L42" s="13">
        <f t="shared" si="3"/>
        <v>1707400</v>
      </c>
      <c r="M42" s="19"/>
      <c r="N42" s="19"/>
    </row>
    <row r="43" ht="40.5" customHeight="1">
      <c r="C43" s="16" t="s">
        <v>34</v>
      </c>
      <c r="D43" s="17">
        <v>2.649798E7</v>
      </c>
      <c r="E43" s="18">
        <v>0.0</v>
      </c>
      <c r="F43" s="18">
        <v>0.0</v>
      </c>
      <c r="G43" s="18"/>
      <c r="H43" s="18"/>
      <c r="I43" s="18"/>
      <c r="J43" s="18">
        <v>0.0</v>
      </c>
      <c r="K43" s="18">
        <v>0.0</v>
      </c>
      <c r="L43" s="13">
        <f t="shared" si="3"/>
        <v>0</v>
      </c>
      <c r="M43" s="19"/>
      <c r="N43" s="19"/>
    </row>
    <row r="44" ht="15.75" customHeight="1">
      <c r="C44" s="16" t="s">
        <v>35</v>
      </c>
      <c r="D44" s="17">
        <v>1520000.0</v>
      </c>
      <c r="E44" s="18">
        <v>0.0</v>
      </c>
      <c r="F44" s="18">
        <v>0.0</v>
      </c>
      <c r="G44" s="18"/>
      <c r="H44" s="18"/>
      <c r="I44" s="18"/>
      <c r="J44" s="18">
        <v>1311527.23</v>
      </c>
      <c r="K44" s="18">
        <v>476913.23</v>
      </c>
      <c r="L44" s="13">
        <f t="shared" si="3"/>
        <v>1788440.46</v>
      </c>
      <c r="M44" s="19"/>
      <c r="N44" s="19"/>
    </row>
    <row r="45" ht="40.5" customHeight="1">
      <c r="C45" s="16" t="s">
        <v>36</v>
      </c>
      <c r="D45" s="17">
        <v>331000.0</v>
      </c>
      <c r="E45" s="18">
        <v>0.0</v>
      </c>
      <c r="F45" s="18">
        <v>0.0</v>
      </c>
      <c r="G45" s="18"/>
      <c r="H45" s="18"/>
      <c r="I45" s="18"/>
      <c r="J45" s="18">
        <v>0.0</v>
      </c>
      <c r="K45" s="18">
        <v>0.0</v>
      </c>
      <c r="L45" s="13">
        <f t="shared" si="3"/>
        <v>0</v>
      </c>
      <c r="M45" s="19"/>
      <c r="N45" s="19"/>
    </row>
    <row r="46" ht="57.75" customHeight="1">
      <c r="C46" s="16" t="s">
        <v>37</v>
      </c>
      <c r="D46" s="17">
        <v>1.5827832E7</v>
      </c>
      <c r="E46" s="18">
        <v>0.0</v>
      </c>
      <c r="F46" s="18">
        <v>0.0</v>
      </c>
      <c r="G46" s="18"/>
      <c r="H46" s="18"/>
      <c r="I46" s="18"/>
      <c r="J46" s="18"/>
      <c r="K46" s="18">
        <v>0.0</v>
      </c>
      <c r="L46" s="13">
        <f t="shared" si="3"/>
        <v>0</v>
      </c>
      <c r="M46" s="19"/>
      <c r="N46" s="19"/>
    </row>
    <row r="47" ht="60.0" customHeight="1">
      <c r="C47" s="22" t="s">
        <v>38</v>
      </c>
      <c r="D47" s="17">
        <v>0.0</v>
      </c>
      <c r="E47" s="18">
        <v>0.0</v>
      </c>
      <c r="F47" s="18">
        <v>0.0</v>
      </c>
      <c r="G47" s="18"/>
      <c r="H47" s="18"/>
      <c r="I47" s="18"/>
      <c r="J47" s="18"/>
      <c r="K47" s="18">
        <v>0.0</v>
      </c>
      <c r="L47" s="13">
        <f t="shared" si="3"/>
        <v>0</v>
      </c>
      <c r="M47" s="19"/>
      <c r="N47" s="19"/>
    </row>
    <row r="48" ht="30.75" customHeight="1">
      <c r="C48" s="16" t="s">
        <v>39</v>
      </c>
      <c r="D48" s="17">
        <v>5234176.0</v>
      </c>
      <c r="E48" s="18">
        <v>0.0</v>
      </c>
      <c r="F48" s="18">
        <v>0.0</v>
      </c>
      <c r="G48" s="18"/>
      <c r="H48" s="18"/>
      <c r="I48" s="18"/>
      <c r="J48" s="18"/>
      <c r="K48" s="18">
        <v>531000.0</v>
      </c>
      <c r="L48" s="13">
        <f t="shared" si="3"/>
        <v>531000</v>
      </c>
      <c r="M48" s="19"/>
      <c r="N48" s="19"/>
    </row>
    <row r="49" ht="42.0" customHeight="1">
      <c r="C49" s="11" t="s">
        <v>40</v>
      </c>
      <c r="D49" s="14">
        <f t="shared" ref="D49:K49" si="5">+D50+D55</f>
        <v>446290243</v>
      </c>
      <c r="E49" s="14">
        <f t="shared" si="5"/>
        <v>32545079</v>
      </c>
      <c r="F49" s="14">
        <f t="shared" si="5"/>
        <v>40723679</v>
      </c>
      <c r="G49" s="14">
        <f t="shared" si="5"/>
        <v>40888095.4</v>
      </c>
      <c r="H49" s="14">
        <f t="shared" si="5"/>
        <v>37844195.4</v>
      </c>
      <c r="I49" s="14">
        <f t="shared" si="5"/>
        <v>36971396.38</v>
      </c>
      <c r="J49" s="14">
        <f t="shared" si="5"/>
        <v>39843916.92</v>
      </c>
      <c r="K49" s="14">
        <f t="shared" si="5"/>
        <v>34234081.19</v>
      </c>
      <c r="L49" s="13">
        <f t="shared" si="3"/>
        <v>263050443.3</v>
      </c>
      <c r="M49" s="19"/>
      <c r="N49" s="19"/>
    </row>
    <row r="50" ht="43.5" customHeight="1">
      <c r="C50" s="16" t="s">
        <v>41</v>
      </c>
      <c r="D50" s="17">
        <v>4.46290243E8</v>
      </c>
      <c r="E50" s="17">
        <v>3.2545079E7</v>
      </c>
      <c r="F50" s="17">
        <v>4.0723679E7</v>
      </c>
      <c r="G50" s="17">
        <v>4.08880954E7</v>
      </c>
      <c r="H50" s="17">
        <v>3.78441954E7</v>
      </c>
      <c r="I50" s="17">
        <v>3.667679538E7</v>
      </c>
      <c r="J50" s="17">
        <v>3.984391692E7</v>
      </c>
      <c r="K50" s="17">
        <v>3.423408119E7</v>
      </c>
      <c r="L50" s="13">
        <f t="shared" si="3"/>
        <v>262755842.3</v>
      </c>
      <c r="M50" s="19"/>
      <c r="N50" s="19"/>
    </row>
    <row r="51" ht="54.75" customHeight="1">
      <c r="C51" s="16" t="s">
        <v>42</v>
      </c>
      <c r="D51" s="17"/>
      <c r="E51" s="18"/>
      <c r="F51" s="18"/>
      <c r="G51" s="18"/>
      <c r="H51" s="18"/>
      <c r="I51" s="18"/>
      <c r="J51" s="18"/>
      <c r="K51" s="18"/>
      <c r="L51" s="13">
        <f t="shared" si="3"/>
        <v>0</v>
      </c>
      <c r="M51" s="19"/>
      <c r="N51" s="19"/>
    </row>
    <row r="52" ht="57.0" customHeight="1">
      <c r="C52" s="16" t="s">
        <v>43</v>
      </c>
      <c r="D52" s="17"/>
      <c r="E52" s="18"/>
      <c r="F52" s="18"/>
      <c r="G52" s="18"/>
      <c r="H52" s="18"/>
      <c r="I52" s="18"/>
      <c r="J52" s="18"/>
      <c r="K52" s="18"/>
      <c r="L52" s="13">
        <f t="shared" si="3"/>
        <v>0</v>
      </c>
      <c r="M52" s="19"/>
      <c r="N52" s="19"/>
    </row>
    <row r="53" ht="15.75" customHeight="1">
      <c r="C53" s="16" t="s">
        <v>44</v>
      </c>
      <c r="D53" s="17"/>
      <c r="E53" s="18"/>
      <c r="F53" s="18"/>
      <c r="G53" s="18"/>
      <c r="H53" s="18"/>
      <c r="I53" s="18"/>
      <c r="J53" s="18"/>
      <c r="K53" s="18"/>
      <c r="L53" s="13">
        <f t="shared" si="3"/>
        <v>0</v>
      </c>
      <c r="M53" s="19"/>
      <c r="N53" s="19"/>
    </row>
    <row r="54" ht="15.75" customHeight="1">
      <c r="C54" s="16" t="s">
        <v>45</v>
      </c>
      <c r="D54" s="17"/>
      <c r="E54" s="18"/>
      <c r="F54" s="18"/>
      <c r="G54" s="18"/>
      <c r="H54" s="18"/>
      <c r="I54" s="18"/>
      <c r="J54" s="18"/>
      <c r="K54" s="18"/>
      <c r="L54" s="13">
        <f t="shared" si="3"/>
        <v>0</v>
      </c>
      <c r="M54" s="19"/>
      <c r="N54" s="19"/>
    </row>
    <row r="55" ht="15.75" customHeight="1">
      <c r="C55" s="16" t="s">
        <v>46</v>
      </c>
      <c r="D55" s="17"/>
      <c r="E55" s="18"/>
      <c r="F55" s="18"/>
      <c r="G55" s="18"/>
      <c r="H55" s="18"/>
      <c r="I55" s="18">
        <v>294601.0</v>
      </c>
      <c r="J55" s="18"/>
      <c r="K55" s="18"/>
      <c r="L55" s="13">
        <f t="shared" si="3"/>
        <v>294601</v>
      </c>
      <c r="M55" s="19"/>
      <c r="N55" s="19"/>
    </row>
    <row r="56" ht="54.75" customHeight="1">
      <c r="C56" s="16" t="s">
        <v>47</v>
      </c>
      <c r="D56" s="23"/>
      <c r="E56" s="18"/>
      <c r="F56" s="18"/>
      <c r="G56" s="18"/>
      <c r="H56" s="18"/>
      <c r="I56" s="18"/>
      <c r="J56" s="18"/>
      <c r="K56" s="18"/>
      <c r="L56" s="13">
        <f t="shared" si="3"/>
        <v>0</v>
      </c>
      <c r="M56" s="19"/>
      <c r="N56" s="19"/>
    </row>
    <row r="57" ht="23.25" customHeight="1">
      <c r="C57" s="11" t="s">
        <v>48</v>
      </c>
      <c r="D57" s="23"/>
      <c r="E57" s="18"/>
      <c r="F57" s="18"/>
      <c r="G57" s="18"/>
      <c r="H57" s="18"/>
      <c r="I57" s="18"/>
      <c r="J57" s="13">
        <f t="shared" ref="J57:K57" si="6">+J58</f>
        <v>5540171.16</v>
      </c>
      <c r="K57" s="13" t="str">
        <f t="shared" si="6"/>
        <v/>
      </c>
      <c r="L57" s="13">
        <f t="shared" si="3"/>
        <v>5540171.16</v>
      </c>
      <c r="M57" s="19"/>
      <c r="N57" s="19"/>
    </row>
    <row r="58" ht="15.75" customHeight="1">
      <c r="C58" s="16" t="s">
        <v>49</v>
      </c>
      <c r="D58" s="23"/>
      <c r="E58" s="18"/>
      <c r="F58" s="18"/>
      <c r="G58" s="18"/>
      <c r="H58" s="18"/>
      <c r="I58" s="18"/>
      <c r="J58" s="18">
        <v>5540171.16</v>
      </c>
      <c r="K58" s="18"/>
      <c r="L58" s="13">
        <f t="shared" si="3"/>
        <v>5540171.16</v>
      </c>
      <c r="M58" s="19"/>
      <c r="N58" s="19"/>
    </row>
    <row r="59" ht="15.75" customHeight="1">
      <c r="C59" s="16" t="s">
        <v>50</v>
      </c>
      <c r="D59" s="23"/>
      <c r="E59" s="18"/>
      <c r="F59" s="18"/>
      <c r="G59" s="18"/>
      <c r="H59" s="18"/>
      <c r="I59" s="18"/>
      <c r="J59" s="18"/>
      <c r="K59" s="18"/>
      <c r="L59" s="13">
        <f t="shared" si="3"/>
        <v>0</v>
      </c>
      <c r="M59" s="19"/>
      <c r="N59" s="19"/>
    </row>
    <row r="60" ht="15.75" customHeight="1">
      <c r="C60" s="16" t="s">
        <v>51</v>
      </c>
      <c r="D60" s="23"/>
      <c r="E60" s="18"/>
      <c r="F60" s="18"/>
      <c r="G60" s="18"/>
      <c r="H60" s="18"/>
      <c r="I60" s="18"/>
      <c r="J60" s="18"/>
      <c r="K60" s="18"/>
      <c r="L60" s="13">
        <f t="shared" si="3"/>
        <v>0</v>
      </c>
      <c r="M60" s="19"/>
      <c r="N60" s="19"/>
    </row>
    <row r="61" ht="15.75" customHeight="1">
      <c r="C61" s="16" t="s">
        <v>52</v>
      </c>
      <c r="D61" s="23"/>
      <c r="E61" s="18"/>
      <c r="F61" s="18"/>
      <c r="G61" s="18"/>
      <c r="H61" s="18"/>
      <c r="I61" s="18"/>
      <c r="J61" s="18"/>
      <c r="K61" s="18"/>
      <c r="L61" s="13">
        <f t="shared" si="3"/>
        <v>0</v>
      </c>
      <c r="M61" s="19"/>
      <c r="N61" s="19"/>
    </row>
    <row r="62" ht="15.75" customHeight="1">
      <c r="C62" s="16" t="s">
        <v>53</v>
      </c>
      <c r="D62" s="23"/>
      <c r="E62" s="18"/>
      <c r="F62" s="18"/>
      <c r="G62" s="18"/>
      <c r="H62" s="18"/>
      <c r="I62" s="18"/>
      <c r="J62" s="18"/>
      <c r="K62" s="18"/>
      <c r="L62" s="13">
        <f t="shared" si="3"/>
        <v>0</v>
      </c>
      <c r="M62" s="19"/>
      <c r="N62" s="19"/>
    </row>
    <row r="63" ht="15.75" customHeight="1">
      <c r="C63" s="16" t="s">
        <v>54</v>
      </c>
      <c r="D63" s="23"/>
      <c r="E63" s="18"/>
      <c r="F63" s="18"/>
      <c r="G63" s="18"/>
      <c r="H63" s="18"/>
      <c r="I63" s="18"/>
      <c r="J63" s="18"/>
      <c r="K63" s="18"/>
      <c r="L63" s="13">
        <f t="shared" si="3"/>
        <v>0</v>
      </c>
      <c r="M63" s="19"/>
      <c r="N63" s="19"/>
    </row>
    <row r="64" ht="15.75" customHeight="1">
      <c r="C64" s="16" t="s">
        <v>55</v>
      </c>
      <c r="D64" s="23"/>
      <c r="E64" s="18"/>
      <c r="F64" s="18"/>
      <c r="G64" s="18"/>
      <c r="H64" s="18"/>
      <c r="I64" s="18"/>
      <c r="J64" s="18"/>
      <c r="K64" s="18"/>
      <c r="L64" s="13">
        <f t="shared" si="3"/>
        <v>0</v>
      </c>
      <c r="M64" s="19"/>
      <c r="N64" s="19"/>
    </row>
    <row r="65" ht="47.25" customHeight="1">
      <c r="C65" s="11" t="s">
        <v>56</v>
      </c>
      <c r="D65" s="14">
        <f>+D66+D67+D68+D69+D70+D71+D73</f>
        <v>64079917</v>
      </c>
      <c r="E65" s="13"/>
      <c r="F65" s="13"/>
      <c r="G65" s="13"/>
      <c r="H65" s="13"/>
      <c r="I65" s="13"/>
      <c r="J65" s="13">
        <f t="shared" ref="J65:K65" si="7">+J68</f>
        <v>335000</v>
      </c>
      <c r="K65" s="13">
        <f t="shared" si="7"/>
        <v>876620</v>
      </c>
      <c r="L65" s="13">
        <f t="shared" si="3"/>
        <v>1211620</v>
      </c>
      <c r="M65" s="19"/>
      <c r="N65" s="19"/>
    </row>
    <row r="66" ht="21.75" customHeight="1">
      <c r="C66" s="16" t="s">
        <v>57</v>
      </c>
      <c r="D66" s="17">
        <v>4000000.0</v>
      </c>
      <c r="E66" s="18"/>
      <c r="F66" s="18"/>
      <c r="G66" s="18"/>
      <c r="H66" s="18"/>
      <c r="I66" s="18"/>
      <c r="J66" s="18"/>
      <c r="K66" s="18"/>
      <c r="L66" s="13">
        <f t="shared" si="3"/>
        <v>0</v>
      </c>
      <c r="M66" s="19"/>
      <c r="N66" s="19"/>
    </row>
    <row r="67" ht="39.75" customHeight="1">
      <c r="C67" s="16" t="s">
        <v>58</v>
      </c>
      <c r="D67" s="17">
        <v>0.0</v>
      </c>
      <c r="E67" s="18"/>
      <c r="F67" s="18"/>
      <c r="G67" s="18"/>
      <c r="H67" s="18"/>
      <c r="I67" s="18"/>
      <c r="J67" s="18"/>
      <c r="K67" s="18"/>
      <c r="L67" s="13">
        <f t="shared" si="3"/>
        <v>0</v>
      </c>
      <c r="M67" s="19"/>
      <c r="N67" s="19"/>
    </row>
    <row r="68" ht="38.25" customHeight="1">
      <c r="C68" s="16" t="s">
        <v>59</v>
      </c>
      <c r="D68" s="17">
        <v>1000000.0</v>
      </c>
      <c r="E68" s="18"/>
      <c r="F68" s="18"/>
      <c r="G68" s="18"/>
      <c r="H68" s="18"/>
      <c r="I68" s="18"/>
      <c r="J68" s="18">
        <v>335000.0</v>
      </c>
      <c r="K68" s="18">
        <v>876620.0</v>
      </c>
      <c r="L68" s="13">
        <f t="shared" si="3"/>
        <v>1211620</v>
      </c>
      <c r="M68" s="19"/>
      <c r="N68" s="19"/>
    </row>
    <row r="69" ht="15.75" customHeight="1">
      <c r="C69" s="16" t="s">
        <v>60</v>
      </c>
      <c r="D69" s="17">
        <v>5.7829917E7</v>
      </c>
      <c r="E69" s="18"/>
      <c r="F69" s="18"/>
      <c r="G69" s="18"/>
      <c r="H69" s="18"/>
      <c r="I69" s="18"/>
      <c r="J69" s="18"/>
      <c r="K69" s="18"/>
      <c r="L69" s="13">
        <f t="shared" si="3"/>
        <v>0</v>
      </c>
      <c r="M69" s="19"/>
      <c r="N69" s="19"/>
    </row>
    <row r="70" ht="42.75" customHeight="1">
      <c r="C70" s="16" t="s">
        <v>61</v>
      </c>
      <c r="D70" s="17">
        <v>1050000.0</v>
      </c>
      <c r="E70" s="18"/>
      <c r="F70" s="18"/>
      <c r="G70" s="18"/>
      <c r="H70" s="18"/>
      <c r="I70" s="18"/>
      <c r="J70" s="18"/>
      <c r="K70" s="18"/>
      <c r="L70" s="13">
        <f t="shared" si="3"/>
        <v>0</v>
      </c>
      <c r="M70" s="19"/>
      <c r="N70" s="19"/>
    </row>
    <row r="71" ht="15.75" customHeight="1">
      <c r="C71" s="16" t="s">
        <v>62</v>
      </c>
      <c r="D71" s="17">
        <v>100000.0</v>
      </c>
      <c r="E71" s="18"/>
      <c r="F71" s="18"/>
      <c r="G71" s="18"/>
      <c r="H71" s="18"/>
      <c r="I71" s="18"/>
      <c r="J71" s="18"/>
      <c r="K71" s="18"/>
      <c r="L71" s="13">
        <f t="shared" si="3"/>
        <v>0</v>
      </c>
      <c r="M71" s="19"/>
      <c r="N71" s="19"/>
    </row>
    <row r="72" ht="15.75" customHeight="1">
      <c r="C72" s="22" t="s">
        <v>63</v>
      </c>
      <c r="D72" s="17">
        <v>0.0</v>
      </c>
      <c r="E72" s="18"/>
      <c r="F72" s="18"/>
      <c r="G72" s="18"/>
      <c r="H72" s="18"/>
      <c r="I72" s="18"/>
      <c r="J72" s="18"/>
      <c r="K72" s="18"/>
      <c r="L72" s="13">
        <f t="shared" si="3"/>
        <v>0</v>
      </c>
      <c r="M72" s="19"/>
      <c r="N72" s="19"/>
    </row>
    <row r="73" ht="27.75" customHeight="1">
      <c r="C73" s="16" t="s">
        <v>64</v>
      </c>
      <c r="D73" s="17">
        <v>100000.0</v>
      </c>
      <c r="E73" s="18"/>
      <c r="F73" s="18"/>
      <c r="G73" s="18"/>
      <c r="H73" s="18"/>
      <c r="I73" s="18"/>
      <c r="J73" s="18"/>
      <c r="K73" s="18"/>
      <c r="L73" s="13">
        <f t="shared" si="3"/>
        <v>0</v>
      </c>
      <c r="M73" s="19"/>
      <c r="N73" s="19"/>
    </row>
    <row r="74" ht="15.75" customHeight="1">
      <c r="C74" s="16" t="s">
        <v>65</v>
      </c>
      <c r="D74" s="14"/>
      <c r="E74" s="18"/>
      <c r="F74" s="18"/>
      <c r="G74" s="18"/>
      <c r="H74" s="18"/>
      <c r="I74" s="18"/>
      <c r="J74" s="18"/>
      <c r="K74" s="18"/>
      <c r="L74" s="13">
        <f t="shared" si="3"/>
        <v>0</v>
      </c>
      <c r="M74" s="19"/>
      <c r="N74" s="19"/>
    </row>
    <row r="75" ht="15.75" customHeight="1">
      <c r="C75" s="11" t="s">
        <v>66</v>
      </c>
      <c r="D75" s="14">
        <f>+D76</f>
        <v>600000</v>
      </c>
      <c r="E75" s="18"/>
      <c r="F75" s="18"/>
      <c r="G75" s="18"/>
      <c r="H75" s="18"/>
      <c r="I75" s="18"/>
      <c r="J75" s="18"/>
      <c r="K75" s="18"/>
      <c r="L75" s="13">
        <f t="shared" si="3"/>
        <v>0</v>
      </c>
      <c r="M75" s="19"/>
      <c r="N75" s="19"/>
    </row>
    <row r="76" ht="25.5" customHeight="1">
      <c r="C76" s="16" t="s">
        <v>67</v>
      </c>
      <c r="D76" s="17">
        <v>600000.0</v>
      </c>
      <c r="E76" s="18"/>
      <c r="F76" s="18"/>
      <c r="G76" s="18"/>
      <c r="H76" s="18"/>
      <c r="I76" s="18"/>
      <c r="J76" s="18"/>
      <c r="K76" s="18"/>
      <c r="L76" s="13">
        <f t="shared" si="3"/>
        <v>0</v>
      </c>
      <c r="M76" s="19"/>
      <c r="N76" s="19"/>
    </row>
    <row r="77" ht="24.0" customHeight="1">
      <c r="C77" s="16" t="s">
        <v>68</v>
      </c>
      <c r="D77" s="17">
        <v>0.0</v>
      </c>
      <c r="E77" s="18"/>
      <c r="F77" s="18"/>
      <c r="G77" s="18"/>
      <c r="H77" s="18"/>
      <c r="I77" s="18"/>
      <c r="J77" s="18"/>
      <c r="K77" s="18"/>
      <c r="L77" s="13">
        <f t="shared" si="3"/>
        <v>0</v>
      </c>
      <c r="M77" s="19"/>
      <c r="N77" s="19"/>
    </row>
    <row r="78" ht="39.0" customHeight="1">
      <c r="C78" s="16" t="s">
        <v>69</v>
      </c>
      <c r="D78" s="17">
        <v>0.0</v>
      </c>
      <c r="E78" s="18"/>
      <c r="F78" s="18"/>
      <c r="G78" s="18"/>
      <c r="H78" s="18"/>
      <c r="I78" s="18"/>
      <c r="J78" s="18"/>
      <c r="K78" s="18"/>
      <c r="L78" s="13">
        <f t="shared" si="3"/>
        <v>0</v>
      </c>
      <c r="M78" s="19"/>
      <c r="N78" s="19"/>
    </row>
    <row r="79" ht="63.0" customHeight="1">
      <c r="C79" s="22" t="s">
        <v>70</v>
      </c>
      <c r="D79" s="17">
        <v>0.0</v>
      </c>
      <c r="E79" s="18"/>
      <c r="F79" s="18"/>
      <c r="G79" s="18"/>
      <c r="H79" s="18"/>
      <c r="I79" s="18"/>
      <c r="J79" s="18"/>
      <c r="K79" s="18"/>
      <c r="L79" s="13">
        <f t="shared" si="3"/>
        <v>0</v>
      </c>
      <c r="M79" s="19"/>
      <c r="N79" s="19"/>
    </row>
    <row r="80" ht="34.5" customHeight="1">
      <c r="C80" s="24" t="s">
        <v>71</v>
      </c>
      <c r="D80" s="17">
        <v>0.0</v>
      </c>
      <c r="E80" s="18"/>
      <c r="F80" s="18"/>
      <c r="G80" s="18"/>
      <c r="H80" s="18"/>
      <c r="I80" s="18"/>
      <c r="J80" s="18"/>
      <c r="K80" s="18"/>
      <c r="L80" s="13">
        <f t="shared" si="3"/>
        <v>0</v>
      </c>
      <c r="M80" s="19"/>
      <c r="N80" s="19"/>
    </row>
    <row r="81" ht="22.5" customHeight="1">
      <c r="C81" s="22" t="s">
        <v>72</v>
      </c>
      <c r="D81" s="17">
        <v>0.0</v>
      </c>
      <c r="E81" s="18"/>
      <c r="F81" s="18"/>
      <c r="G81" s="18"/>
      <c r="H81" s="18"/>
      <c r="I81" s="18"/>
      <c r="J81" s="18"/>
      <c r="K81" s="18"/>
      <c r="L81" s="13">
        <f t="shared" si="3"/>
        <v>0</v>
      </c>
      <c r="M81" s="19"/>
      <c r="N81" s="19"/>
    </row>
    <row r="82" ht="53.25" customHeight="1">
      <c r="C82" s="16" t="s">
        <v>73</v>
      </c>
      <c r="D82" s="17">
        <v>0.0</v>
      </c>
      <c r="E82" s="18"/>
      <c r="F82" s="18"/>
      <c r="G82" s="18"/>
      <c r="H82" s="18"/>
      <c r="I82" s="18"/>
      <c r="J82" s="18"/>
      <c r="K82" s="18"/>
      <c r="L82" s="13">
        <f t="shared" si="3"/>
        <v>0</v>
      </c>
      <c r="M82" s="19"/>
      <c r="N82" s="19"/>
    </row>
    <row r="83" ht="27.75" customHeight="1">
      <c r="C83" s="11" t="s">
        <v>74</v>
      </c>
      <c r="D83" s="17">
        <v>0.0</v>
      </c>
      <c r="E83" s="18"/>
      <c r="F83" s="18"/>
      <c r="G83" s="18"/>
      <c r="H83" s="18"/>
      <c r="I83" s="18"/>
      <c r="J83" s="18"/>
      <c r="K83" s="18"/>
      <c r="L83" s="13">
        <f t="shared" si="3"/>
        <v>0</v>
      </c>
      <c r="M83" s="19"/>
      <c r="N83" s="19"/>
    </row>
    <row r="84" ht="21.0" customHeight="1">
      <c r="C84" s="16" t="s">
        <v>75</v>
      </c>
      <c r="D84" s="17">
        <v>0.0</v>
      </c>
      <c r="E84" s="18"/>
      <c r="F84" s="18"/>
      <c r="G84" s="18"/>
      <c r="H84" s="18"/>
      <c r="I84" s="18"/>
      <c r="J84" s="18"/>
      <c r="K84" s="18"/>
      <c r="L84" s="13">
        <f t="shared" si="3"/>
        <v>0</v>
      </c>
      <c r="M84" s="19"/>
      <c r="N84" s="19"/>
    </row>
    <row r="85" ht="19.5" customHeight="1">
      <c r="C85" s="22" t="s">
        <v>76</v>
      </c>
      <c r="D85" s="17">
        <v>0.0</v>
      </c>
      <c r="E85" s="18"/>
      <c r="F85" s="18"/>
      <c r="G85" s="18"/>
      <c r="H85" s="18"/>
      <c r="I85" s="18"/>
      <c r="J85" s="18"/>
      <c r="K85" s="18"/>
      <c r="L85" s="13">
        <f t="shared" si="3"/>
        <v>0</v>
      </c>
      <c r="M85" s="19"/>
      <c r="N85" s="19"/>
    </row>
    <row r="86" ht="41.25" customHeight="1">
      <c r="C86" s="16" t="s">
        <v>77</v>
      </c>
      <c r="D86" s="17">
        <v>0.0</v>
      </c>
      <c r="E86" s="18"/>
      <c r="F86" s="18"/>
      <c r="G86" s="18"/>
      <c r="H86" s="18"/>
      <c r="I86" s="18"/>
      <c r="J86" s="18"/>
      <c r="K86" s="18"/>
      <c r="L86" s="13">
        <f t="shared" si="3"/>
        <v>0</v>
      </c>
      <c r="M86" s="19"/>
      <c r="N86" s="19"/>
    </row>
    <row r="87" ht="26.25" customHeight="1">
      <c r="C87" s="25" t="s">
        <v>78</v>
      </c>
      <c r="D87" s="26"/>
      <c r="E87" s="18"/>
      <c r="F87" s="18"/>
      <c r="G87" s="18"/>
      <c r="H87" s="18"/>
      <c r="I87" s="18"/>
      <c r="J87" s="18"/>
      <c r="K87" s="18"/>
      <c r="L87" s="13">
        <f t="shared" si="3"/>
        <v>0</v>
      </c>
      <c r="M87" s="19"/>
      <c r="N87" s="19"/>
    </row>
    <row r="88" ht="15.75" customHeight="1">
      <c r="C88" s="16"/>
      <c r="D88" s="17">
        <v>0.0</v>
      </c>
      <c r="E88" s="18"/>
      <c r="F88" s="18"/>
      <c r="G88" s="18"/>
      <c r="H88" s="18"/>
      <c r="I88" s="18"/>
      <c r="J88" s="18"/>
      <c r="K88" s="18"/>
      <c r="L88" s="13">
        <f t="shared" si="3"/>
        <v>0</v>
      </c>
      <c r="M88" s="19"/>
      <c r="N88" s="19"/>
    </row>
    <row r="89" ht="29.25" customHeight="1">
      <c r="C89" s="11" t="s">
        <v>79</v>
      </c>
      <c r="D89" s="17">
        <v>0.0</v>
      </c>
      <c r="E89" s="18"/>
      <c r="F89" s="18"/>
      <c r="G89" s="18"/>
      <c r="H89" s="18"/>
      <c r="I89" s="18"/>
      <c r="J89" s="18"/>
      <c r="K89" s="18"/>
      <c r="L89" s="13">
        <f t="shared" si="3"/>
        <v>0</v>
      </c>
      <c r="M89" s="19"/>
      <c r="N89" s="19"/>
    </row>
    <row r="90" ht="15.75" customHeight="1">
      <c r="C90" s="11" t="s">
        <v>80</v>
      </c>
      <c r="D90" s="17">
        <v>0.0</v>
      </c>
      <c r="E90" s="18"/>
      <c r="F90" s="18"/>
      <c r="G90" s="18"/>
      <c r="H90" s="18"/>
      <c r="I90" s="18"/>
      <c r="J90" s="18"/>
      <c r="K90" s="18"/>
      <c r="L90" s="13">
        <f t="shared" si="3"/>
        <v>0</v>
      </c>
      <c r="M90" s="19"/>
      <c r="N90" s="19"/>
    </row>
    <row r="91" ht="15.75" customHeight="1">
      <c r="C91" s="16" t="s">
        <v>81</v>
      </c>
      <c r="D91" s="17">
        <v>0.0</v>
      </c>
      <c r="E91" s="18"/>
      <c r="F91" s="18"/>
      <c r="G91" s="18"/>
      <c r="H91" s="18"/>
      <c r="I91" s="18"/>
      <c r="J91" s="18"/>
      <c r="K91" s="18"/>
      <c r="L91" s="13">
        <f t="shared" si="3"/>
        <v>0</v>
      </c>
      <c r="M91" s="19"/>
      <c r="N91" s="19"/>
    </row>
    <row r="92" ht="15.75" customHeight="1">
      <c r="C92" s="16" t="s">
        <v>82</v>
      </c>
      <c r="D92" s="17">
        <v>0.0</v>
      </c>
      <c r="E92" s="18"/>
      <c r="F92" s="18"/>
      <c r="G92" s="18"/>
      <c r="H92" s="18"/>
      <c r="I92" s="18"/>
      <c r="J92" s="18"/>
      <c r="K92" s="18"/>
      <c r="L92" s="13">
        <f t="shared" si="3"/>
        <v>0</v>
      </c>
      <c r="M92" s="19"/>
      <c r="N92" s="19"/>
    </row>
    <row r="93" ht="30.0" customHeight="1">
      <c r="C93" s="11" t="s">
        <v>83</v>
      </c>
      <c r="D93" s="17">
        <v>0.0</v>
      </c>
      <c r="E93" s="18"/>
      <c r="F93" s="18"/>
      <c r="G93" s="18"/>
      <c r="H93" s="18"/>
      <c r="I93" s="18"/>
      <c r="J93" s="18"/>
      <c r="K93" s="18"/>
      <c r="L93" s="13">
        <f t="shared" si="3"/>
        <v>0</v>
      </c>
      <c r="M93" s="19"/>
      <c r="N93" s="19"/>
    </row>
    <row r="94" ht="15.75" customHeight="1">
      <c r="C94" s="16" t="s">
        <v>84</v>
      </c>
      <c r="D94" s="17">
        <v>0.0</v>
      </c>
      <c r="E94" s="18"/>
      <c r="F94" s="18"/>
      <c r="G94" s="18"/>
      <c r="H94" s="18"/>
      <c r="I94" s="18"/>
      <c r="J94" s="18"/>
      <c r="K94" s="18"/>
      <c r="L94" s="13">
        <f t="shared" si="3"/>
        <v>0</v>
      </c>
      <c r="M94" s="19"/>
      <c r="N94" s="19"/>
    </row>
    <row r="95" ht="45.0" customHeight="1">
      <c r="C95" s="16" t="s">
        <v>85</v>
      </c>
      <c r="D95" s="17">
        <v>0.0</v>
      </c>
      <c r="E95" s="18"/>
      <c r="F95" s="18"/>
      <c r="G95" s="18"/>
      <c r="H95" s="18"/>
      <c r="I95" s="18"/>
      <c r="J95" s="18"/>
      <c r="K95" s="18"/>
      <c r="L95" s="13">
        <f t="shared" si="3"/>
        <v>0</v>
      </c>
      <c r="M95" s="19"/>
      <c r="N95" s="19"/>
    </row>
    <row r="96" ht="15.75" customHeight="1">
      <c r="C96" s="11" t="s">
        <v>86</v>
      </c>
      <c r="D96" s="17">
        <v>0.0</v>
      </c>
      <c r="E96" s="18"/>
      <c r="F96" s="18"/>
      <c r="G96" s="18"/>
      <c r="H96" s="18"/>
      <c r="I96" s="18"/>
      <c r="J96" s="18"/>
      <c r="K96" s="18"/>
      <c r="L96" s="13">
        <f t="shared" si="3"/>
        <v>0</v>
      </c>
      <c r="M96" s="19"/>
      <c r="N96" s="19"/>
    </row>
    <row r="97" ht="42.0" customHeight="1">
      <c r="C97" s="16" t="s">
        <v>87</v>
      </c>
      <c r="D97" s="17">
        <v>0.0</v>
      </c>
      <c r="E97" s="18"/>
      <c r="F97" s="18"/>
      <c r="G97" s="18"/>
      <c r="H97" s="18"/>
      <c r="I97" s="18"/>
      <c r="J97" s="18"/>
      <c r="K97" s="18"/>
      <c r="L97" s="13">
        <f t="shared" si="3"/>
        <v>0</v>
      </c>
      <c r="M97" s="19"/>
      <c r="N97" s="19"/>
    </row>
    <row r="98" ht="15.75" customHeight="1">
      <c r="C98" s="25" t="s">
        <v>88</v>
      </c>
      <c r="D98" s="26"/>
      <c r="E98" s="18"/>
      <c r="F98" s="18"/>
      <c r="G98" s="18"/>
      <c r="H98" s="18"/>
      <c r="I98" s="18"/>
      <c r="J98" s="18"/>
      <c r="K98" s="18"/>
      <c r="L98" s="13">
        <f t="shared" si="3"/>
        <v>0</v>
      </c>
      <c r="M98" s="19"/>
      <c r="N98" s="19"/>
    </row>
    <row r="99" ht="15.75" customHeight="1">
      <c r="C99" s="27"/>
      <c r="D99" s="17">
        <v>0.0</v>
      </c>
      <c r="E99" s="18"/>
      <c r="F99" s="18"/>
      <c r="G99" s="18"/>
      <c r="H99" s="18"/>
      <c r="I99" s="18"/>
      <c r="J99" s="18"/>
      <c r="K99" s="18"/>
      <c r="L99" s="13">
        <f t="shared" si="3"/>
        <v>0</v>
      </c>
      <c r="M99" s="19"/>
      <c r="N99" s="19"/>
    </row>
    <row r="100" ht="45.75" customHeight="1">
      <c r="C100" s="28" t="s">
        <v>89</v>
      </c>
      <c r="D100" s="29">
        <f>+D23+D29+D39+D49+D65+D75</f>
        <v>1487749090</v>
      </c>
      <c r="E100" s="29">
        <f t="shared" ref="E100:I100" si="8">+E23+E29+E39+E49+E65</f>
        <v>83071757.04</v>
      </c>
      <c r="F100" s="29">
        <f t="shared" si="8"/>
        <v>92592504.75</v>
      </c>
      <c r="G100" s="29">
        <f t="shared" si="8"/>
        <v>96164626.46</v>
      </c>
      <c r="H100" s="29">
        <f t="shared" si="8"/>
        <v>92915302.35</v>
      </c>
      <c r="I100" s="29">
        <f t="shared" si="8"/>
        <v>91783118.56</v>
      </c>
      <c r="J100" s="29">
        <f t="shared" ref="J100:K100" si="9">+J23+J29+J39+J49+J65+J57</f>
        <v>135762765.7</v>
      </c>
      <c r="K100" s="29">
        <f t="shared" si="9"/>
        <v>129109383.4</v>
      </c>
      <c r="L100" s="29">
        <f t="shared" si="3"/>
        <v>721399458.3</v>
      </c>
      <c r="M100" s="10"/>
      <c r="N100" s="19"/>
    </row>
    <row r="101" ht="15.75" customHeight="1">
      <c r="C101" s="7"/>
      <c r="D101" s="7"/>
      <c r="E101" s="30"/>
      <c r="F101" s="30"/>
      <c r="G101" s="30"/>
      <c r="H101" s="30"/>
      <c r="I101" s="30"/>
      <c r="J101" s="30"/>
      <c r="K101" s="30"/>
      <c r="L101" s="30"/>
    </row>
    <row r="102" ht="15.75" customHeight="1">
      <c r="C102" s="31" t="s">
        <v>90</v>
      </c>
      <c r="D102" s="7"/>
      <c r="E102" s="7"/>
      <c r="F102" s="7"/>
      <c r="G102" s="7"/>
      <c r="H102" s="7"/>
      <c r="I102" s="7"/>
      <c r="J102" s="7"/>
      <c r="K102" s="7"/>
      <c r="L102" s="7"/>
    </row>
    <row r="103" ht="15.75" customHeight="1">
      <c r="C103" s="32" t="s">
        <v>91</v>
      </c>
      <c r="D103" s="7"/>
      <c r="E103" s="7"/>
      <c r="F103" s="7"/>
      <c r="G103" s="7"/>
      <c r="H103" s="7"/>
      <c r="I103" s="7"/>
      <c r="J103" s="7"/>
      <c r="K103" s="7"/>
      <c r="L103" s="7"/>
    </row>
    <row r="104" ht="15.75" customHeight="1">
      <c r="C104" s="32" t="s">
        <v>92</v>
      </c>
      <c r="D104" s="7"/>
      <c r="E104" s="7"/>
      <c r="F104" s="7"/>
      <c r="G104" s="7"/>
      <c r="H104" s="7"/>
      <c r="I104" s="7"/>
      <c r="J104" s="7"/>
      <c r="K104" s="7"/>
      <c r="L104" s="7"/>
    </row>
    <row r="105" ht="15.75" customHeight="1">
      <c r="C105" s="32" t="s">
        <v>93</v>
      </c>
      <c r="D105" s="7"/>
      <c r="E105" s="7"/>
      <c r="F105" s="7"/>
      <c r="G105" s="7"/>
      <c r="H105" s="7"/>
      <c r="I105" s="7"/>
      <c r="J105" s="7"/>
      <c r="K105" s="7"/>
      <c r="L105" s="7"/>
    </row>
    <row r="106" ht="15.75" customHeight="1">
      <c r="C106" s="32" t="s">
        <v>94</v>
      </c>
      <c r="D106" s="7"/>
      <c r="E106" s="7"/>
      <c r="F106" s="7"/>
      <c r="G106" s="7"/>
      <c r="H106" s="7"/>
      <c r="I106" s="7"/>
      <c r="J106" s="7"/>
      <c r="K106" s="7"/>
      <c r="L106" s="7"/>
    </row>
    <row r="107" ht="15.75" customHeight="1">
      <c r="C107" s="32" t="s">
        <v>95</v>
      </c>
      <c r="D107" s="7"/>
      <c r="E107" s="7"/>
      <c r="F107" s="7"/>
      <c r="G107" s="7"/>
      <c r="H107" s="7"/>
      <c r="I107" s="7"/>
      <c r="J107" s="7"/>
      <c r="K107" s="7"/>
      <c r="L107" s="7"/>
    </row>
    <row r="108" ht="15.75" customHeight="1">
      <c r="C108" s="32"/>
      <c r="D108" s="7"/>
      <c r="E108" s="7"/>
      <c r="F108" s="7"/>
      <c r="G108" s="7"/>
      <c r="H108" s="7"/>
      <c r="I108" s="7"/>
      <c r="J108" s="7"/>
      <c r="K108" s="7"/>
      <c r="L108" s="7"/>
    </row>
    <row r="109" ht="15.75" customHeight="1">
      <c r="C109" s="33"/>
      <c r="D109" s="33"/>
      <c r="E109" s="33"/>
      <c r="F109" s="33"/>
      <c r="G109" s="33"/>
      <c r="H109" s="33"/>
      <c r="I109" s="33"/>
      <c r="J109" s="33"/>
      <c r="K109" s="33"/>
      <c r="L109" s="33"/>
    </row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</sheetData>
  <mergeCells count="5">
    <mergeCell ref="C14:D14"/>
    <mergeCell ref="C15:L15"/>
    <mergeCell ref="C16:L16"/>
    <mergeCell ref="C17:L17"/>
    <mergeCell ref="C18:L18"/>
  </mergeCells>
  <printOptions/>
  <pageMargins bottom="0.38" footer="0.0" header="0.0" left="0.2755905511811024" right="0.17" top="0.15748031496062992"/>
  <pageSetup scale="55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2018-04-17T18:57:16Z</dcterms:created>
  <dc:creator>Natalie Souffront</dc:creator>
</cp:coreProperties>
</file>