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FINANCIERO, FEBRERO 2025\"/>
    </mc:Choice>
  </mc:AlternateContent>
  <xr:revisionPtr revIDLastSave="0" documentId="13_ncr:1_{D18141E2-A18C-4EF0-8322-D36E293E0F72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EJECUCION ACUMUL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I80" i="1" l="1"/>
  <c r="I23" i="1"/>
  <c r="I24" i="1"/>
  <c r="I25" i="1"/>
  <c r="I26" i="1"/>
  <c r="I27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1" i="1"/>
  <c r="I82" i="1"/>
  <c r="I83" i="1"/>
  <c r="I84" i="1"/>
  <c r="I85" i="1"/>
  <c r="H28" i="1"/>
  <c r="I28" i="1" s="1"/>
  <c r="H48" i="1"/>
  <c r="I48" i="1" s="1"/>
  <c r="H22" i="1"/>
  <c r="H86" i="1" s="1"/>
  <c r="G48" i="1"/>
  <c r="G28" i="1"/>
  <c r="G22" i="1"/>
  <c r="I22" i="1" s="1"/>
  <c r="F74" i="1"/>
  <c r="F64" i="1"/>
  <c r="F48" i="1"/>
  <c r="F38" i="1"/>
  <c r="F28" i="1"/>
  <c r="F22" i="1"/>
  <c r="E48" i="1"/>
  <c r="E64" i="1"/>
  <c r="E74" i="1"/>
  <c r="E38" i="1"/>
  <c r="E28" i="1"/>
  <c r="E22" i="1"/>
  <c r="E86" i="1" s="1"/>
  <c r="H21" i="1" l="1"/>
  <c r="H99" i="1"/>
  <c r="E21" i="1"/>
  <c r="E99" i="1"/>
  <c r="G86" i="1"/>
  <c r="I86" i="1" s="1"/>
  <c r="F86" i="1"/>
  <c r="F21" i="1" l="1"/>
  <c r="F99" i="1"/>
  <c r="I99" i="1"/>
  <c r="G99" i="1"/>
  <c r="G21" i="1"/>
  <c r="I21" i="1" s="1"/>
</calcChain>
</file>

<file path=xl/sharedStrings.xml><?xml version="1.0" encoding="utf-8"?>
<sst xmlns="http://schemas.openxmlformats.org/spreadsheetml/2006/main" count="90" uniqueCount="89">
  <si>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</si>
  <si>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</si>
  <si>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</si>
  <si>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</si>
  <si>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</si>
  <si>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</si>
  <si>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</si>
  <si>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</si>
  <si>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</si>
  <si>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</si>
  <si>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</si>
  <si>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</si>
  <si>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</si>
  <si>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</si>
  <si>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</si>
  <si>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</si>
  <si>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</si>
  <si>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</si>
  <si>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</si>
  <si>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</si>
  <si>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</si>
  <si>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</si>
  <si>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</si>
  <si>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</si>
  <si>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</si>
  <si>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</si>
  <si>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</si>
  <si>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</si>
  <si>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</si>
  <si>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</si>
  <si>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</si>
  <si>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</si>
  <si>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</si>
  <si>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</si>
  <si>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</si>
  <si>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</si>
  <si>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</si>
  <si>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</si>
  <si>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</si>
  <si>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</si>
  <si>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</si>
  <si>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</si>
  <si>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</si>
  <si>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</si>
  <si>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</si>
  <si>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</si>
  <si>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</si>
  <si>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</si>
  <si>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</si>
  <si>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</si>
  <si>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</si>
  <si>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</si>
  <si>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</si>
  <si>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</si>
  <si>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</si>
  <si>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</si>
  <si>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</si>
  <si>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</si>
  <si>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</si>
  <si>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</si>
  <si>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</si>
  <si>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</si>
  <si>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</si>
  <si>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</si>
  <si>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</si>
  <si>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</si>
  <si>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</si>
  <si>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</si>
  <si>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</si>
  <si>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</si>
  <si>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</si>
  <si>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</si>
  <si>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</si>
  <si>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</si>
  <si>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</si>
  <si>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</si>
  <si>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</si>
  <si>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</si>
  <si>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</si>
  <si>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</si>
  <si>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</si>
  <si>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</si>
  <si>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</si>
  <si>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</si>
  <si>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</si>
  <si>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FEBRERO</t>
  </si>
  <si>
    <t xml:space="preserve">   DESDE 01 DE ENERO HASTA 28 DE FEBRERO, AÑO 2025</t>
  </si>
  <si>
    <t>DETALLE</t>
  </si>
  <si>
    <t>2.8 - ADQUISICIÓN DE ACTIVOS FINANCIEROS CON FINES DE POLÍTICA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</si>
</sst>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left" vertical="center" wrapText="1"/>
    </xf>
    <xf numFmtId="0" fontId="11" fillId="0" borderId="0" xfId="0" applyFont="1"/>
    <xf numFmtId="0" fontId="11" fillId="0" borderId="2" xfId="0" applyFont="1" applyBorder="1" applyAlignment="1">
      <alignment horizontal="left" vertical="center" wrapText="1" indent="2"/>
    </xf>
    <xf numFmtId="4" fontId="11" fillId="0" borderId="0" xfId="0" applyNumberFormat="1" applyFont="1"/>
    <xf numFmtId="0" fontId="8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 indent="2"/>
    </xf>
    <xf numFmtId="0" fontId="8" fillId="3" borderId="3" xfId="0" applyFont="1" applyFill="1" applyBorder="1" applyAlignment="1">
      <alignment horizontal="left" vertical="center" wrapText="1"/>
    </xf>
    <xf numFmtId="0" fontId="11" fillId="0" borderId="5" xfId="0" applyFont="1" applyBorder="1"/>
    <xf numFmtId="43" fontId="11" fillId="0" borderId="6" xfId="1" applyFont="1" applyBorder="1" applyAlignment="1">
      <alignment vertical="center" wrapText="1"/>
    </xf>
    <xf numFmtId="43" fontId="11" fillId="0" borderId="7" xfId="0" applyNumberFormat="1" applyFont="1" applyBorder="1"/>
    <xf numFmtId="43" fontId="11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43" fontId="8" fillId="0" borderId="5" xfId="0" applyNumberFormat="1" applyFont="1" applyBorder="1"/>
    <xf numFmtId="43" fontId="11" fillId="0" borderId="2" xfId="1" applyFont="1" applyBorder="1" applyAlignment="1">
      <alignment horizontal="left" vertical="center" wrapText="1" indent="2"/>
    </xf>
    <xf numFmtId="43" fontId="8" fillId="4" borderId="2" xfId="1" applyFont="1" applyFill="1" applyBorder="1" applyAlignment="1">
      <alignment horizontal="left" vertical="center" wrapText="1"/>
    </xf>
    <xf numFmtId="43" fontId="11" fillId="0" borderId="6" xfId="1" applyFont="1" applyBorder="1"/>
    <xf numFmtId="43" fontId="8" fillId="2" borderId="8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3" fontId="8" fillId="0" borderId="9" xfId="1" applyFont="1" applyBorder="1" applyAlignment="1">
      <alignment horizontal="left" vertical="center" wrapText="1"/>
    </xf>
    <xf numFmtId="43" fontId="8" fillId="0" borderId="10" xfId="0" applyNumberFormat="1" applyFont="1" applyBorder="1"/>
    <xf numFmtId="43" fontId="11" fillId="0" borderId="4" xfId="1" applyFont="1" applyBorder="1" applyAlignment="1">
      <alignment horizontal="left" vertical="center" wrapText="1" indent="2"/>
    </xf>
    <xf numFmtId="43" fontId="11" fillId="0" borderId="4" xfId="1" applyFont="1" applyBorder="1"/>
    <xf numFmtId="43" fontId="8" fillId="0" borderId="9" xfId="1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 indent="2"/>
    </xf>
    <xf numFmtId="43" fontId="11" fillId="0" borderId="5" xfId="1" applyFont="1" applyBorder="1" applyAlignment="1">
      <alignment horizontal="left" vertical="center" wrapText="1" indent="2"/>
    </xf>
    <xf numFmtId="43" fontId="11" fillId="0" borderId="5" xfId="1" applyFont="1" applyBorder="1"/>
    <xf numFmtId="43" fontId="11" fillId="0" borderId="4" xfId="1" applyFont="1" applyBorder="1" applyAlignment="1">
      <alignment vertical="center" wrapText="1"/>
    </xf>
    <xf numFmtId="2" fontId="11" fillId="0" borderId="2" xfId="1" applyNumberFormat="1" applyFont="1" applyBorder="1" applyAlignment="1">
      <alignment horizontal="right" vertical="center" wrapText="1" indent="2"/>
    </xf>
    <xf numFmtId="2" fontId="11" fillId="0" borderId="5" xfId="1" applyNumberFormat="1" applyFont="1" applyBorder="1" applyAlignment="1">
      <alignment horizontal="right" vertical="center" wrapText="1" indent="2"/>
    </xf>
    <xf numFmtId="2" fontId="11" fillId="0" borderId="4" xfId="1" applyNumberFormat="1" applyFont="1" applyBorder="1" applyAlignment="1">
      <alignment vertical="center"/>
    </xf>
    <xf numFmtId="2" fontId="8" fillId="0" borderId="10" xfId="0" applyNumberFormat="1" applyFont="1" applyBorder="1" applyAlignment="1">
      <alignment vertical="center"/>
    </xf>
    <xf numFmtId="43" fontId="8" fillId="0" borderId="10" xfId="0" applyNumberFormat="1" applyFont="1" applyBorder="1" applyAlignment="1">
      <alignment vertical="center"/>
    </xf>
    <xf numFmtId="2" fontId="11" fillId="0" borderId="5" xfId="1" applyNumberFormat="1" applyFont="1" applyBorder="1" applyAlignment="1">
      <alignment vertical="center"/>
    </xf>
    <xf numFmtId="43" fontId="11" fillId="0" borderId="2" xfId="1" applyFont="1" applyBorder="1" applyAlignment="1">
      <alignment vertical="center"/>
    </xf>
    <xf numFmtId="2" fontId="11" fillId="0" borderId="2" xfId="1" applyNumberFormat="1" applyFont="1" applyBorder="1" applyAlignment="1">
      <alignment vertical="center"/>
    </xf>
    <xf numFmtId="2" fontId="11" fillId="0" borderId="2" xfId="1" applyNumberFormat="1" applyFont="1" applyBorder="1" applyAlignment="1">
      <alignment horizontal="right" vertical="center"/>
    </xf>
    <xf numFmtId="43" fontId="11" fillId="0" borderId="5" xfId="1" applyFont="1" applyBorder="1" applyAlignment="1">
      <alignment vertical="center"/>
    </xf>
    <xf numFmtId="43" fontId="11" fillId="0" borderId="4" xfId="1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43" fontId="8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vertical="center"/>
    </xf>
    <xf numFmtId="2" fontId="8" fillId="0" borderId="2" xfId="0" applyNumberFormat="1" applyFont="1" applyBorder="1" applyAlignment="1">
      <alignment horizontal="right" vertical="center"/>
    </xf>
    <xf numFmtId="43" fontId="8" fillId="0" borderId="12" xfId="1" applyFont="1" applyBorder="1" applyAlignment="1">
      <alignment vertical="center" wrapText="1"/>
    </xf>
    <xf numFmtId="43" fontId="8" fillId="0" borderId="5" xfId="0" applyNumberFormat="1" applyFont="1" applyBorder="1" applyAlignment="1">
      <alignment vertical="center"/>
    </xf>
    <xf numFmtId="43" fontId="8" fillId="0" borderId="13" xfId="0" applyNumberFormat="1" applyFont="1" applyBorder="1" applyAlignment="1">
      <alignment vertical="center"/>
    </xf>
    <xf numFmtId="2" fontId="8" fillId="0" borderId="14" xfId="0" applyNumberFormat="1" applyFont="1" applyBorder="1" applyAlignment="1">
      <alignment vertical="center"/>
    </xf>
    <xf numFmtId="2" fontId="8" fillId="0" borderId="13" xfId="0" applyNumberFormat="1" applyFont="1" applyBorder="1" applyAlignment="1">
      <alignment vertical="center"/>
    </xf>
    <xf numFmtId="2" fontId="8" fillId="0" borderId="15" xfId="0" applyNumberFormat="1" applyFont="1" applyBorder="1" applyAlignment="1">
      <alignment vertical="center"/>
    </xf>
    <xf numFmtId="43" fontId="8" fillId="4" borderId="4" xfId="0" applyNumberFormat="1" applyFont="1" applyFill="1" applyBorder="1"/>
    <xf numFmtId="43" fontId="8" fillId="0" borderId="4" xfId="0" applyNumberFormat="1" applyFont="1" applyBorder="1" applyAlignment="1">
      <alignment vertical="center"/>
    </xf>
    <xf numFmtId="43" fontId="8" fillId="0" borderId="12" xfId="1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2" fontId="11" fillId="0" borderId="4" xfId="1" applyNumberFormat="1" applyFont="1" applyBorder="1" applyAlignment="1">
      <alignment horizontal="right" vertical="center" wrapText="1" indent="2"/>
    </xf>
    <xf numFmtId="2" fontId="8" fillId="0" borderId="9" xfId="1" applyNumberFormat="1" applyFont="1" applyBorder="1" applyAlignment="1">
      <alignment horizontal="right" vertical="center" wrapText="1" indent="2"/>
    </xf>
    <xf numFmtId="2" fontId="8" fillId="0" borderId="12" xfId="1" applyNumberFormat="1" applyFont="1" applyBorder="1" applyAlignment="1">
      <alignment horizontal="right" vertical="center" wrapText="1" indent="2"/>
    </xf>
    <xf numFmtId="2" fontId="8" fillId="0" borderId="5" xfId="1" applyNumberFormat="1" applyFont="1" applyBorder="1" applyAlignment="1">
      <alignment horizontal="right" vertical="center" wrapText="1" indent="2"/>
    </xf>
    <xf numFmtId="2" fontId="8" fillId="4" borderId="5" xfId="1" applyNumberFormat="1" applyFont="1" applyFill="1" applyBorder="1" applyAlignment="1">
      <alignment horizontal="right" vertical="center" wrapText="1" indent="2"/>
    </xf>
    <xf numFmtId="2" fontId="8" fillId="0" borderId="9" xfId="1" applyNumberFormat="1" applyFont="1" applyBorder="1" applyAlignment="1">
      <alignment vertical="center"/>
    </xf>
    <xf numFmtId="2" fontId="8" fillId="0" borderId="12" xfId="1" applyNumberFormat="1" applyFont="1" applyBorder="1" applyAlignment="1">
      <alignment vertical="center"/>
    </xf>
    <xf numFmtId="2" fontId="8" fillId="4" borderId="2" xfId="1" applyNumberFormat="1" applyFont="1" applyFill="1" applyBorder="1" applyAlignment="1">
      <alignment horizontal="right" vertical="center" wrapText="1" indent="2"/>
    </xf>
    <xf numFmtId="2" fontId="8" fillId="0" borderId="5" xfId="0" applyNumberFormat="1" applyFont="1" applyBorder="1" applyAlignment="1">
      <alignment vertical="center"/>
    </xf>
    <xf numFmtId="2" fontId="11" fillId="0" borderId="6" xfId="1" applyNumberFormat="1" applyFont="1" applyBorder="1" applyAlignment="1">
      <alignment horizontal="right" vertical="center" wrapText="1" indent="2"/>
    </xf>
    <xf numFmtId="2" fontId="8" fillId="0" borderId="4" xfId="0" applyNumberFormat="1" applyFont="1" applyBorder="1" applyAlignment="1">
      <alignment vertical="center"/>
    </xf>
    <xf numFmtId="0" fontId="11" fillId="0" borderId="5" xfId="0" applyFont="1" applyBorder="1" applyAlignment="1">
      <alignment horizontal="left" vertical="center" wrapText="1"/>
    </xf>
    <xf numFmtId="43" fontId="11" fillId="0" borderId="5" xfId="1" applyFont="1" applyBorder="1" applyAlignment="1">
      <alignment horizontal="left" vertical="center" wrapText="1"/>
    </xf>
    <xf numFmtId="43" fontId="11" fillId="0" borderId="5" xfId="1" applyFont="1" applyBorder="1" applyAlignment="1">
      <alignment vertical="center" wrapText="1"/>
    </xf>
    <xf numFmtId="2" fontId="8" fillId="0" borderId="6" xfId="1" applyNumberFormat="1" applyFont="1" applyBorder="1" applyAlignment="1">
      <alignment horizontal="right" vertical="center" wrapText="1" indent="2"/>
    </xf>
    <xf numFmtId="2" fontId="8" fillId="0" borderId="10" xfId="1" applyNumberFormat="1" applyFont="1" applyBorder="1" applyAlignment="1">
      <alignment horizontal="right" vertical="center" wrapText="1" indent="2"/>
    </xf>
    <xf numFmtId="0" fontId="8" fillId="0" borderId="17" xfId="0" applyFont="1" applyBorder="1" applyAlignment="1">
      <alignment horizontal="left" vertical="center" wrapText="1"/>
    </xf>
    <xf numFmtId="2" fontId="8" fillId="0" borderId="15" xfId="1" applyNumberFormat="1" applyFont="1" applyBorder="1" applyAlignment="1">
      <alignment horizontal="right" vertical="center" wrapText="1" indent="2"/>
    </xf>
    <xf numFmtId="2" fontId="8" fillId="0" borderId="11" xfId="1" applyNumberFormat="1" applyFont="1" applyBorder="1" applyAlignment="1">
      <alignment horizontal="right" vertical="center" wrapText="1" indent="2"/>
    </xf>
    <xf numFmtId="2" fontId="8" fillId="0" borderId="2" xfId="1" applyNumberFormat="1" applyFont="1" applyBorder="1" applyAlignment="1">
      <alignment horizontal="right" vertical="center" wrapText="1" indent="2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1054721</xdr:colOff>
      <xdr:row>4</xdr:row>
      <xdr:rowOff>36575</xdr:rowOff>
    </xdr:from>
    <xdr:ext cx="3789092" cy="2709870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87434" y="1012307"/>
          <a:ext cx="3789092" cy="270987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1115123</xdr:colOff>
      <xdr:row>105</xdr:row>
      <xdr:rowOff>139390</xdr:rowOff>
    </xdr:from>
    <xdr:ext cx="3368597" cy="1140338"/>
    <xdr:grpSp>
      <xdr:nvGrpSpPr>
        <xdr:cNvPr id="7" name="Shape 2" title="Dibujo">
          <a:extLst>
            <a:ext uri="{FF2B5EF4-FFF2-40B4-BE49-F238E27FC236}">
              <a16:creationId xmlns:a16="http://schemas.microsoft.com/office/drawing/2014/main" id="{FC6927A4-DDC0-4F29-A3F4-8C915F93C8B0}"/>
            </a:ext>
          </a:extLst>
        </xdr:cNvPr>
        <xdr:cNvGrpSpPr/>
      </xdr:nvGrpSpPr>
      <xdr:grpSpPr>
        <a:xfrm>
          <a:off x="8851282" y="62411981"/>
          <a:ext cx="3368597" cy="1140338"/>
          <a:chOff x="343104" y="1565176"/>
          <a:chExt cx="2877900" cy="539451"/>
        </a:xfrm>
      </xdr:grpSpPr>
      <xdr:sp macro="" textlink="">
        <xdr:nvSpPr>
          <xdr:cNvPr id="8" name="Shape 9">
            <a:extLst>
              <a:ext uri="{FF2B5EF4-FFF2-40B4-BE49-F238E27FC236}">
                <a16:creationId xmlns:a16="http://schemas.microsoft.com/office/drawing/2014/main" id="{B5DEDFC3-6DD0-F1AE-FED0-B3839F9F519E}"/>
              </a:ext>
            </a:extLst>
          </xdr:cNvPr>
          <xdr:cNvSpPr txBox="1"/>
        </xdr:nvSpPr>
        <xdr:spPr>
          <a:xfrm>
            <a:off x="343104" y="1662632"/>
            <a:ext cx="2877900" cy="44199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ón Alexis Severino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Dir. Adm. y Financiero</a:t>
            </a:r>
            <a:endParaRPr sz="1600" b="1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600">
              <a:solidFill>
                <a:srgbClr val="202124"/>
              </a:solidFill>
              <a:highlight>
                <a:srgbClr val="FFFFFF"/>
              </a:highlight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9" name="Shape 10">
            <a:extLst>
              <a:ext uri="{FF2B5EF4-FFF2-40B4-BE49-F238E27FC236}">
                <a16:creationId xmlns:a16="http://schemas.microsoft.com/office/drawing/2014/main" id="{42B5AC22-D56D-2EAB-93FA-E7E3431ABEB3}"/>
              </a:ext>
            </a:extLst>
          </xdr:cNvPr>
          <xdr:cNvCxnSpPr/>
        </xdr:nvCxnSpPr>
        <xdr:spPr>
          <a:xfrm flipV="1">
            <a:off x="422720" y="1565176"/>
            <a:ext cx="2669274" cy="148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5</xdr:col>
      <xdr:colOff>0</xdr:colOff>
      <xdr:row>110</xdr:row>
      <xdr:rowOff>0</xdr:rowOff>
    </xdr:from>
    <xdr:to>
      <xdr:col>7</xdr:col>
      <xdr:colOff>0</xdr:colOff>
      <xdr:row>115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2</xdr:col>
      <xdr:colOff>1533295</xdr:colOff>
      <xdr:row>105</xdr:row>
      <xdr:rowOff>114015</xdr:rowOff>
    </xdr:from>
    <xdr:ext cx="3078197" cy="1144614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544911" y="62386606"/>
          <a:ext cx="3078197" cy="1144614"/>
          <a:chOff x="569540" y="-156138"/>
          <a:chExt cx="1873418" cy="514613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569540" y="-61594"/>
            <a:ext cx="1859281" cy="420069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 b="1">
                <a:latin typeface="Book Antiqua"/>
                <a:ea typeface="Book Antiqua"/>
                <a:cs typeface="Book Antiqua"/>
                <a:sym typeface="Book Antiqua"/>
              </a:rPr>
              <a:t>Enc. Dpto. Financiero</a:t>
            </a:r>
            <a:endParaRPr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6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723244" y="-156138"/>
            <a:ext cx="1719714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11"/>
  <sheetViews>
    <sheetView showGridLines="0" tabSelected="1" topLeftCell="A80" zoomScale="82" zoomScaleNormal="82" workbookViewId="0">
      <selection activeCell="D90" sqref="D89:I90"/>
    </sheetView>
  </sheetViews>
  <sheetFormatPr baseColWidth="10" defaultColWidth="14.42578125" defaultRowHeight="15" customHeight="1" x14ac:dyDescent="0.25"/>
  <cols>
    <col min="1" max="1" width="0.140625" customWidth="1"/>
    <col min="2" max="2" width="1.28515625" hidden="1" customWidth="1"/>
    <col min="3" max="3" width="27.7109375" customWidth="1"/>
    <col min="4" max="4" width="37.140625" customWidth="1"/>
    <col min="5" max="5" width="25.5703125" customWidth="1"/>
    <col min="6" max="6" width="25.42578125" customWidth="1"/>
    <col min="7" max="8" width="22.28515625" customWidth="1"/>
    <col min="9" max="9" width="23.42578125" customWidth="1"/>
    <col min="10" max="17" width="6" customWidth="1"/>
    <col min="18" max="19" width="7" customWidth="1"/>
    <col min="20" max="21" width="9.140625" customWidth="1"/>
  </cols>
  <sheetData>
    <row r="1" spans="4:9" ht="18.75" x14ac:dyDescent="0.25">
      <c r="D1" s="1"/>
      <c r="E1" s="1"/>
      <c r="F1" s="1"/>
      <c r="G1" s="1"/>
      <c r="H1" s="1"/>
    </row>
    <row r="2" spans="4:9" ht="18.75" x14ac:dyDescent="0.25">
      <c r="D2" s="1"/>
      <c r="E2" s="1"/>
      <c r="F2" s="1"/>
      <c r="G2" s="1"/>
      <c r="H2" s="1"/>
    </row>
    <row r="3" spans="4:9" ht="18.75" x14ac:dyDescent="0.25">
      <c r="D3" s="1"/>
      <c r="E3" s="1"/>
      <c r="F3" s="1"/>
      <c r="G3" s="1"/>
      <c r="H3" s="1"/>
    </row>
    <row r="4" spans="4:9" ht="18.75" x14ac:dyDescent="0.25">
      <c r="D4" s="1"/>
      <c r="E4" s="1"/>
      <c r="F4" s="1"/>
      <c r="G4" s="1"/>
      <c r="H4" s="1"/>
    </row>
    <row r="5" spans="4:9" ht="18.75" x14ac:dyDescent="0.25">
      <c r="D5" s="1"/>
      <c r="E5" s="1"/>
      <c r="F5" s="1"/>
      <c r="G5" s="1"/>
      <c r="H5" s="1"/>
    </row>
    <row r="6" spans="4:9" ht="18.75" x14ac:dyDescent="0.25">
      <c r="D6" s="1"/>
      <c r="E6" s="1"/>
      <c r="F6" s="1"/>
      <c r="G6" s="1"/>
      <c r="H6" s="1"/>
    </row>
    <row r="7" spans="4:9" ht="18.75" x14ac:dyDescent="0.25">
      <c r="D7" s="1"/>
      <c r="E7" s="1"/>
      <c r="F7" s="1"/>
      <c r="G7" s="1"/>
      <c r="H7" s="1"/>
    </row>
    <row r="8" spans="4:9" ht="18.75" x14ac:dyDescent="0.25">
      <c r="D8" s="1"/>
      <c r="E8" s="1"/>
      <c r="F8" s="1"/>
      <c r="G8" s="1"/>
      <c r="H8" s="1"/>
    </row>
    <row r="9" spans="4:9" x14ac:dyDescent="0.25"/>
    <row r="10" spans="4:9" ht="18.75" x14ac:dyDescent="0.25">
      <c r="D10" s="1"/>
      <c r="E10" s="1"/>
      <c r="F10" s="1"/>
      <c r="G10" s="1"/>
      <c r="H10" s="1"/>
    </row>
    <row r="11" spans="4:9" ht="18.75" x14ac:dyDescent="0.25">
      <c r="D11" s="1"/>
      <c r="E11" s="1"/>
      <c r="F11" s="1"/>
      <c r="G11" s="1"/>
      <c r="H11" s="1"/>
    </row>
    <row r="12" spans="4:9" ht="18.75" x14ac:dyDescent="0.25">
      <c r="D12" s="1"/>
      <c r="E12" s="1"/>
      <c r="F12" s="1"/>
      <c r="G12" s="1"/>
      <c r="H12" s="1"/>
    </row>
    <row r="13" spans="4:9" ht="18.75" x14ac:dyDescent="0.25">
      <c r="D13" s="1"/>
      <c r="E13" s="1"/>
      <c r="F13" s="1"/>
      <c r="G13" s="1"/>
      <c r="H13" s="1"/>
    </row>
    <row r="14" spans="4:9" ht="18.75" x14ac:dyDescent="0.25">
      <c r="D14" s="50"/>
      <c r="E14" s="50"/>
      <c r="F14" s="51"/>
      <c r="G14" s="1"/>
      <c r="H14" s="1"/>
    </row>
    <row r="15" spans="4:9" ht="18.75" customHeight="1" x14ac:dyDescent="0.25">
      <c r="D15" s="50"/>
      <c r="E15" s="50"/>
      <c r="F15" s="51"/>
      <c r="G15" s="51"/>
    </row>
    <row r="16" spans="4:9" ht="18.75" customHeight="1" x14ac:dyDescent="0.25">
      <c r="D16" s="52" t="s">
        <v>86</v>
      </c>
      <c r="E16" s="52"/>
      <c r="F16" s="52"/>
      <c r="G16" s="52"/>
      <c r="H16" s="52"/>
      <c r="I16" s="52"/>
    </row>
    <row r="17" spans="2:21" ht="35.450000000000003" customHeight="1" x14ac:dyDescent="0.25">
      <c r="D17" s="52" t="s">
        <v>80</v>
      </c>
      <c r="E17" s="52"/>
      <c r="F17" s="52"/>
      <c r="G17" s="52"/>
      <c r="H17" s="52"/>
      <c r="I17" s="52"/>
    </row>
    <row r="18" spans="2:21" ht="18.600000000000001" customHeight="1" x14ac:dyDescent="0.3">
      <c r="D18" s="49" t="s">
        <v>79</v>
      </c>
      <c r="E18" s="49"/>
      <c r="F18" s="49"/>
      <c r="G18" s="49"/>
      <c r="H18" s="49"/>
      <c r="I18" s="49"/>
    </row>
    <row r="19" spans="2:21" ht="12" customHeight="1" x14ac:dyDescent="0.3">
      <c r="B19" s="7"/>
      <c r="C19" s="7"/>
      <c r="D19" s="7"/>
      <c r="E19" s="7"/>
      <c r="F19" s="7"/>
      <c r="G19" s="7"/>
      <c r="H19" s="7"/>
    </row>
    <row r="20" spans="2:21" ht="42.75" customHeight="1" thickBot="1" x14ac:dyDescent="0.35">
      <c r="B20" s="7"/>
      <c r="C20" s="7"/>
      <c r="D20" s="19" t="s">
        <v>87</v>
      </c>
      <c r="E20" s="19" t="s">
        <v>77</v>
      </c>
      <c r="F20" s="19" t="s">
        <v>77</v>
      </c>
      <c r="G20" s="19" t="s">
        <v>0</v>
      </c>
      <c r="H20" s="19" t="s">
        <v>85</v>
      </c>
      <c r="I20" s="19" t="s">
        <v>1</v>
      </c>
      <c r="J20" s="9"/>
      <c r="S20" s="3"/>
      <c r="T20" s="3"/>
    </row>
    <row r="21" spans="2:21" ht="29.25" customHeight="1" thickBot="1" x14ac:dyDescent="0.35">
      <c r="B21" s="7"/>
      <c r="C21" s="7"/>
      <c r="D21" s="25" t="s">
        <v>2</v>
      </c>
      <c r="E21" s="26">
        <f>+E86</f>
        <v>1932937781</v>
      </c>
      <c r="F21" s="26">
        <f>+F86</f>
        <v>1932937781</v>
      </c>
      <c r="G21" s="26">
        <f>+G86</f>
        <v>76263208.260000005</v>
      </c>
      <c r="H21" s="26">
        <f>+H86</f>
        <v>108640125.46000001</v>
      </c>
      <c r="I21" s="27">
        <f>+G21+H21</f>
        <v>184903333.72000003</v>
      </c>
      <c r="J21" s="9"/>
      <c r="K21" s="3"/>
      <c r="M21" s="3"/>
      <c r="N21" s="3"/>
      <c r="O21" s="3"/>
      <c r="P21" s="3"/>
      <c r="Q21" s="3"/>
      <c r="R21" s="3"/>
      <c r="S21" s="3"/>
      <c r="T21" s="3"/>
    </row>
    <row r="22" spans="2:21" ht="41.25" customHeight="1" thickBot="1" x14ac:dyDescent="0.35">
      <c r="B22" s="7"/>
      <c r="C22" s="7"/>
      <c r="D22" s="25" t="s">
        <v>3</v>
      </c>
      <c r="E22" s="26">
        <f>+E23+E24+E25+E27</f>
        <v>939441595</v>
      </c>
      <c r="F22" s="26">
        <f>+F23+F24+F25+F27</f>
        <v>939441595</v>
      </c>
      <c r="G22" s="30">
        <f>+G23+G24+G27</f>
        <v>54881962.800000004</v>
      </c>
      <c r="H22" s="58">
        <f>+H23+H24+H27</f>
        <v>57947980.650000006</v>
      </c>
      <c r="I22" s="39">
        <f t="shared" ref="I22:I49" si="0">+G22+H22</f>
        <v>112829943.45000002</v>
      </c>
      <c r="J22" s="9"/>
      <c r="K22" s="4"/>
      <c r="U22" s="3"/>
    </row>
    <row r="23" spans="2:21" ht="33" customHeight="1" x14ac:dyDescent="0.3">
      <c r="B23" s="7"/>
      <c r="C23" s="7"/>
      <c r="D23" s="13" t="s">
        <v>4</v>
      </c>
      <c r="E23" s="28">
        <v>743053668</v>
      </c>
      <c r="F23" s="28">
        <v>743053668</v>
      </c>
      <c r="G23" s="29">
        <v>46659081.600000001</v>
      </c>
      <c r="H23" s="45">
        <v>49505945.18</v>
      </c>
      <c r="I23" s="65">
        <f t="shared" si="0"/>
        <v>96165026.780000001</v>
      </c>
      <c r="J23" s="9"/>
    </row>
    <row r="24" spans="2:21" ht="33.75" customHeight="1" x14ac:dyDescent="0.3">
      <c r="B24" s="7"/>
      <c r="C24" s="7"/>
      <c r="D24" s="10" t="s">
        <v>5</v>
      </c>
      <c r="E24" s="21">
        <v>97075325</v>
      </c>
      <c r="F24" s="21">
        <v>97075325</v>
      </c>
      <c r="G24" s="41">
        <v>1125258.3799999999</v>
      </c>
      <c r="H24" s="41">
        <v>1125258.3799999999</v>
      </c>
      <c r="I24" s="55">
        <f t="shared" si="0"/>
        <v>2250516.7599999998</v>
      </c>
      <c r="J24" s="11"/>
    </row>
    <row r="25" spans="2:21" ht="44.25" customHeight="1" x14ac:dyDescent="0.3">
      <c r="B25" s="7"/>
      <c r="C25" s="7"/>
      <c r="D25" s="10" t="s">
        <v>6</v>
      </c>
      <c r="E25" s="21">
        <v>150000</v>
      </c>
      <c r="F25" s="21">
        <v>150000</v>
      </c>
      <c r="G25" s="42">
        <v>0</v>
      </c>
      <c r="H25" s="42">
        <v>0</v>
      </c>
      <c r="I25" s="56">
        <f t="shared" si="0"/>
        <v>0</v>
      </c>
      <c r="J25" s="11"/>
    </row>
    <row r="26" spans="2:21" ht="45" customHeight="1" x14ac:dyDescent="0.3">
      <c r="B26" s="7"/>
      <c r="C26" s="7"/>
      <c r="D26" s="10" t="s">
        <v>7</v>
      </c>
      <c r="E26" s="35">
        <v>0</v>
      </c>
      <c r="F26" s="35">
        <v>0</v>
      </c>
      <c r="G26" s="43">
        <v>0</v>
      </c>
      <c r="H26" s="43">
        <v>0</v>
      </c>
      <c r="I26" s="57">
        <f t="shared" si="0"/>
        <v>0</v>
      </c>
      <c r="J26" s="11"/>
    </row>
    <row r="27" spans="2:21" ht="43.5" customHeight="1" thickBot="1" x14ac:dyDescent="0.35">
      <c r="B27" s="7"/>
      <c r="C27" s="7"/>
      <c r="D27" s="31" t="s">
        <v>8</v>
      </c>
      <c r="E27" s="32">
        <v>99162602</v>
      </c>
      <c r="F27" s="32">
        <v>99162602</v>
      </c>
      <c r="G27" s="44">
        <v>7097622.8200000003</v>
      </c>
      <c r="H27" s="44">
        <v>7316777.0899999999</v>
      </c>
      <c r="I27" s="59">
        <f t="shared" si="0"/>
        <v>14414399.91</v>
      </c>
      <c r="J27" s="11"/>
    </row>
    <row r="28" spans="2:21" ht="45" customHeight="1" thickBot="1" x14ac:dyDescent="0.35">
      <c r="B28" s="7"/>
      <c r="C28" s="7"/>
      <c r="D28" s="25" t="s">
        <v>9</v>
      </c>
      <c r="E28" s="26">
        <f>+E29+E30+E31+E32+E33+E34+E35+E36+E37</f>
        <v>86963737</v>
      </c>
      <c r="F28" s="26">
        <f>+F29+F30+F31+F32+F33+F34+F35+F36+F37</f>
        <v>86963737</v>
      </c>
      <c r="G28" s="30">
        <f>+G29</f>
        <v>1246785.3899999999</v>
      </c>
      <c r="H28" s="58">
        <f>+H29+H31+H33+H34+H36</f>
        <v>4770083.4400000004</v>
      </c>
      <c r="I28" s="39">
        <f t="shared" si="0"/>
        <v>6016868.8300000001</v>
      </c>
      <c r="J28" s="11"/>
    </row>
    <row r="29" spans="2:21" ht="32.25" customHeight="1" x14ac:dyDescent="0.3">
      <c r="B29" s="7"/>
      <c r="C29" s="7"/>
      <c r="D29" s="13" t="s">
        <v>10</v>
      </c>
      <c r="E29" s="28">
        <v>19085792</v>
      </c>
      <c r="F29" s="28">
        <v>19085792</v>
      </c>
      <c r="G29" s="45">
        <v>1246785.3899999999</v>
      </c>
      <c r="H29" s="45">
        <v>1157519.51</v>
      </c>
      <c r="I29" s="60">
        <f t="shared" si="0"/>
        <v>2404304.9</v>
      </c>
      <c r="J29" s="11"/>
    </row>
    <row r="30" spans="2:21" ht="55.5" customHeight="1" x14ac:dyDescent="0.3">
      <c r="B30" s="7"/>
      <c r="C30" s="7"/>
      <c r="D30" s="10" t="s">
        <v>11</v>
      </c>
      <c r="E30" s="21">
        <v>2930000</v>
      </c>
      <c r="F30" s="21">
        <v>2930000</v>
      </c>
      <c r="G30" s="42">
        <v>0</v>
      </c>
      <c r="H30" s="42">
        <v>0</v>
      </c>
      <c r="I30" s="56">
        <f t="shared" si="0"/>
        <v>0</v>
      </c>
      <c r="J30" s="11"/>
    </row>
    <row r="31" spans="2:21" ht="32.25" customHeight="1" x14ac:dyDescent="0.3">
      <c r="B31" s="7"/>
      <c r="C31" s="7"/>
      <c r="D31" s="10" t="s">
        <v>12</v>
      </c>
      <c r="E31" s="21">
        <v>5600000</v>
      </c>
      <c r="F31" s="21">
        <v>5600000</v>
      </c>
      <c r="G31" s="42">
        <v>0</v>
      </c>
      <c r="H31" s="41">
        <v>696189.4</v>
      </c>
      <c r="I31" s="55">
        <f t="shared" si="0"/>
        <v>696189.4</v>
      </c>
      <c r="J31" s="11"/>
    </row>
    <row r="32" spans="2:21" ht="41.25" customHeight="1" x14ac:dyDescent="0.3">
      <c r="B32" s="7"/>
      <c r="C32" s="7"/>
      <c r="D32" s="10" t="s">
        <v>13</v>
      </c>
      <c r="E32" s="21">
        <v>700000</v>
      </c>
      <c r="F32" s="21">
        <v>700000</v>
      </c>
      <c r="G32" s="42">
        <v>0</v>
      </c>
      <c r="H32" s="42">
        <v>0</v>
      </c>
      <c r="I32" s="56">
        <f t="shared" si="0"/>
        <v>0</v>
      </c>
      <c r="J32" s="11"/>
    </row>
    <row r="33" spans="2:10" ht="35.25" customHeight="1" x14ac:dyDescent="0.3">
      <c r="B33" s="7"/>
      <c r="C33" s="7"/>
      <c r="D33" s="10" t="s">
        <v>14</v>
      </c>
      <c r="E33" s="21">
        <v>19505784</v>
      </c>
      <c r="F33" s="21">
        <v>19505784</v>
      </c>
      <c r="G33" s="42">
        <v>0</v>
      </c>
      <c r="H33" s="41">
        <v>1725744.13</v>
      </c>
      <c r="I33" s="55">
        <f t="shared" si="0"/>
        <v>1725744.13</v>
      </c>
      <c r="J33" s="11"/>
    </row>
    <row r="34" spans="2:10" ht="32.25" customHeight="1" x14ac:dyDescent="0.3">
      <c r="B34" s="7"/>
      <c r="C34" s="7"/>
      <c r="D34" s="10" t="s">
        <v>15</v>
      </c>
      <c r="E34" s="21">
        <v>4659476</v>
      </c>
      <c r="F34" s="21">
        <v>4659476</v>
      </c>
      <c r="G34" s="42">
        <v>0</v>
      </c>
      <c r="H34" s="41">
        <v>730430.4</v>
      </c>
      <c r="I34" s="55">
        <f t="shared" si="0"/>
        <v>730430.4</v>
      </c>
      <c r="J34" s="46"/>
    </row>
    <row r="35" spans="2:10" ht="90.75" customHeight="1" x14ac:dyDescent="0.3">
      <c r="B35" s="7"/>
      <c r="C35" s="7"/>
      <c r="D35" s="10" t="s">
        <v>16</v>
      </c>
      <c r="E35" s="21">
        <v>8124083</v>
      </c>
      <c r="F35" s="21">
        <v>8124083</v>
      </c>
      <c r="G35" s="42">
        <v>0</v>
      </c>
      <c r="H35" s="42">
        <v>0</v>
      </c>
      <c r="I35" s="56">
        <f t="shared" si="0"/>
        <v>0</v>
      </c>
      <c r="J35" s="11"/>
    </row>
    <row r="36" spans="2:10" ht="57.75" customHeight="1" x14ac:dyDescent="0.3">
      <c r="B36" s="7"/>
      <c r="C36" s="7"/>
      <c r="D36" s="10" t="s">
        <v>78</v>
      </c>
      <c r="E36" s="21">
        <v>18033602</v>
      </c>
      <c r="F36" s="21">
        <v>18033602</v>
      </c>
      <c r="G36" s="42">
        <v>0</v>
      </c>
      <c r="H36" s="41">
        <v>460200</v>
      </c>
      <c r="I36" s="55">
        <f t="shared" si="0"/>
        <v>460200</v>
      </c>
      <c r="J36" s="11"/>
    </row>
    <row r="37" spans="2:10" ht="60" customHeight="1" thickBot="1" x14ac:dyDescent="0.35">
      <c r="B37" s="7"/>
      <c r="C37" s="7"/>
      <c r="D37" s="31" t="s">
        <v>17</v>
      </c>
      <c r="E37" s="32">
        <v>8325000</v>
      </c>
      <c r="F37" s="32">
        <v>8325000</v>
      </c>
      <c r="G37" s="40">
        <v>0</v>
      </c>
      <c r="H37" s="40">
        <v>0</v>
      </c>
      <c r="I37" s="61">
        <f t="shared" si="0"/>
        <v>0</v>
      </c>
      <c r="J37" s="11"/>
    </row>
    <row r="38" spans="2:10" ht="45" customHeight="1" thickBot="1" x14ac:dyDescent="0.35">
      <c r="B38" s="7"/>
      <c r="C38" s="7"/>
      <c r="D38" s="25" t="s">
        <v>18</v>
      </c>
      <c r="E38" s="26">
        <f>+E39+E40+E41+E42+E43+E44+E45+E47</f>
        <v>197096507</v>
      </c>
      <c r="F38" s="66">
        <f>+F39+F40+F41+F42+F43+F44+F45+F47</f>
        <v>197096507</v>
      </c>
      <c r="G38" s="73">
        <v>0</v>
      </c>
      <c r="H38" s="74">
        <v>0</v>
      </c>
      <c r="I38" s="38">
        <f t="shared" si="0"/>
        <v>0</v>
      </c>
      <c r="J38" s="11"/>
    </row>
    <row r="39" spans="2:10" ht="63" customHeight="1" x14ac:dyDescent="0.3">
      <c r="B39" s="7"/>
      <c r="C39" s="7"/>
      <c r="D39" s="13" t="s">
        <v>19</v>
      </c>
      <c r="E39" s="28">
        <v>138414997</v>
      </c>
      <c r="F39" s="28">
        <v>138414997</v>
      </c>
      <c r="G39" s="37">
        <v>0</v>
      </c>
      <c r="H39" s="37">
        <v>0</v>
      </c>
      <c r="I39" s="62">
        <f t="shared" si="0"/>
        <v>0</v>
      </c>
      <c r="J39" s="11"/>
    </row>
    <row r="40" spans="2:10" ht="41.25" customHeight="1" x14ac:dyDescent="0.3">
      <c r="B40" s="7"/>
      <c r="C40" s="7"/>
      <c r="D40" s="10" t="s">
        <v>20</v>
      </c>
      <c r="E40" s="21">
        <v>720000</v>
      </c>
      <c r="F40" s="21">
        <v>720000</v>
      </c>
      <c r="G40" s="42">
        <v>0</v>
      </c>
      <c r="H40" s="37">
        <v>0</v>
      </c>
      <c r="I40" s="56">
        <f t="shared" si="0"/>
        <v>0</v>
      </c>
      <c r="J40" s="11"/>
    </row>
    <row r="41" spans="2:10" ht="54" customHeight="1" x14ac:dyDescent="0.3">
      <c r="B41" s="7"/>
      <c r="C41" s="7"/>
      <c r="D41" s="10" t="s">
        <v>21</v>
      </c>
      <c r="E41" s="21">
        <v>982824</v>
      </c>
      <c r="F41" s="21">
        <v>982824</v>
      </c>
      <c r="G41" s="42">
        <v>0</v>
      </c>
      <c r="H41" s="37">
        <v>0</v>
      </c>
      <c r="I41" s="56">
        <f t="shared" si="0"/>
        <v>0</v>
      </c>
      <c r="J41" s="11"/>
    </row>
    <row r="42" spans="2:10" ht="50.25" customHeight="1" x14ac:dyDescent="0.3">
      <c r="B42" s="7"/>
      <c r="C42" s="7"/>
      <c r="D42" s="10" t="s">
        <v>22</v>
      </c>
      <c r="E42" s="21">
        <v>30745020</v>
      </c>
      <c r="F42" s="21">
        <v>30745020</v>
      </c>
      <c r="G42" s="42">
        <v>0</v>
      </c>
      <c r="H42" s="37">
        <v>0</v>
      </c>
      <c r="I42" s="56">
        <f t="shared" si="0"/>
        <v>0</v>
      </c>
      <c r="J42" s="11"/>
    </row>
    <row r="43" spans="2:10" ht="60" customHeight="1" x14ac:dyDescent="0.3">
      <c r="B43" s="7"/>
      <c r="C43" s="7"/>
      <c r="D43" s="10" t="s">
        <v>23</v>
      </c>
      <c r="E43" s="21">
        <v>1510000</v>
      </c>
      <c r="F43" s="21">
        <v>1510000</v>
      </c>
      <c r="G43" s="42">
        <v>0</v>
      </c>
      <c r="H43" s="37">
        <v>0</v>
      </c>
      <c r="I43" s="56">
        <f t="shared" si="0"/>
        <v>0</v>
      </c>
      <c r="J43" s="11"/>
    </row>
    <row r="44" spans="2:10" ht="60.75" customHeight="1" x14ac:dyDescent="0.3">
      <c r="B44" s="7"/>
      <c r="C44" s="7"/>
      <c r="D44" s="10" t="s">
        <v>24</v>
      </c>
      <c r="E44" s="21">
        <v>171000</v>
      </c>
      <c r="F44" s="21">
        <v>171000</v>
      </c>
      <c r="G44" s="42">
        <v>0</v>
      </c>
      <c r="H44" s="37">
        <v>0</v>
      </c>
      <c r="I44" s="56">
        <f t="shared" si="0"/>
        <v>0</v>
      </c>
      <c r="J44" s="11"/>
    </row>
    <row r="45" spans="2:10" ht="70.5" customHeight="1" x14ac:dyDescent="0.3">
      <c r="B45" s="7"/>
      <c r="C45" s="7"/>
      <c r="D45" s="10" t="s">
        <v>25</v>
      </c>
      <c r="E45" s="21">
        <v>20068490</v>
      </c>
      <c r="F45" s="21">
        <v>20068490</v>
      </c>
      <c r="G45" s="42">
        <v>0</v>
      </c>
      <c r="H45" s="37">
        <v>0</v>
      </c>
      <c r="I45" s="56">
        <f t="shared" si="0"/>
        <v>0</v>
      </c>
      <c r="J45" s="11"/>
    </row>
    <row r="46" spans="2:10" ht="84" customHeight="1" x14ac:dyDescent="0.3">
      <c r="B46" s="7"/>
      <c r="C46" s="7"/>
      <c r="D46" s="10" t="s">
        <v>71</v>
      </c>
      <c r="E46" s="35">
        <v>0</v>
      </c>
      <c r="F46" s="35">
        <v>0</v>
      </c>
      <c r="G46" s="42">
        <v>0</v>
      </c>
      <c r="H46" s="37">
        <v>0</v>
      </c>
      <c r="I46" s="56">
        <f t="shared" si="0"/>
        <v>0</v>
      </c>
      <c r="J46" s="11"/>
    </row>
    <row r="47" spans="2:10" ht="45.75" customHeight="1" thickBot="1" x14ac:dyDescent="0.35">
      <c r="B47" s="7"/>
      <c r="C47" s="7"/>
      <c r="D47" s="31" t="s">
        <v>26</v>
      </c>
      <c r="E47" s="32">
        <v>4484176</v>
      </c>
      <c r="F47" s="32">
        <v>4484176</v>
      </c>
      <c r="G47" s="42">
        <v>0</v>
      </c>
      <c r="H47" s="37">
        <v>0</v>
      </c>
      <c r="I47" s="61">
        <f t="shared" si="0"/>
        <v>0</v>
      </c>
      <c r="J47" s="11"/>
    </row>
    <row r="48" spans="2:10" ht="50.25" customHeight="1" thickBot="1" x14ac:dyDescent="0.35">
      <c r="B48" s="7"/>
      <c r="C48" s="7"/>
      <c r="D48" s="25" t="s">
        <v>27</v>
      </c>
      <c r="E48" s="26">
        <f>+E49+E54</f>
        <v>617384301</v>
      </c>
      <c r="F48" s="26">
        <f>+F49+F54</f>
        <v>617384301</v>
      </c>
      <c r="G48" s="30">
        <f>+G49</f>
        <v>20134460.07</v>
      </c>
      <c r="H48" s="30">
        <f>+H49</f>
        <v>45922061.369999997</v>
      </c>
      <c r="I48" s="39">
        <f t="shared" si="0"/>
        <v>66056521.439999998</v>
      </c>
      <c r="J48" s="11"/>
    </row>
    <row r="49" spans="2:10" ht="61.5" customHeight="1" x14ac:dyDescent="0.3">
      <c r="B49" s="7"/>
      <c r="C49" s="7"/>
      <c r="D49" s="13" t="s">
        <v>28</v>
      </c>
      <c r="E49" s="28">
        <v>616884301</v>
      </c>
      <c r="F49" s="28">
        <v>616884301</v>
      </c>
      <c r="G49" s="34">
        <v>20134460.07</v>
      </c>
      <c r="H49" s="34">
        <v>45922061.369999997</v>
      </c>
      <c r="I49" s="60">
        <f t="shared" si="0"/>
        <v>66056521.439999998</v>
      </c>
      <c r="J49" s="11"/>
    </row>
    <row r="50" spans="2:10" ht="66" customHeight="1" x14ac:dyDescent="0.3">
      <c r="B50" s="7"/>
      <c r="C50" s="7"/>
      <c r="D50" s="10" t="s">
        <v>29</v>
      </c>
      <c r="E50" s="35">
        <v>0</v>
      </c>
      <c r="F50" s="35">
        <v>0</v>
      </c>
      <c r="G50" s="35">
        <v>0</v>
      </c>
      <c r="H50" s="35">
        <v>0</v>
      </c>
      <c r="I50" s="56">
        <f>+G50+H50</f>
        <v>0</v>
      </c>
      <c r="J50" s="11"/>
    </row>
    <row r="51" spans="2:10" ht="57" customHeight="1" x14ac:dyDescent="0.3">
      <c r="B51" s="7"/>
      <c r="C51" s="7"/>
      <c r="D51" s="10" t="s">
        <v>30</v>
      </c>
      <c r="E51" s="35">
        <v>0</v>
      </c>
      <c r="F51" s="35">
        <v>0</v>
      </c>
      <c r="G51" s="35">
        <v>0</v>
      </c>
      <c r="H51" s="35">
        <v>0</v>
      </c>
      <c r="I51" s="56">
        <f>+G51+H51</f>
        <v>0</v>
      </c>
      <c r="J51" s="11"/>
    </row>
    <row r="52" spans="2:10" ht="66.75" customHeight="1" x14ac:dyDescent="0.3">
      <c r="B52" s="7"/>
      <c r="C52" s="7"/>
      <c r="D52" s="10" t="s">
        <v>31</v>
      </c>
      <c r="E52" s="35">
        <v>0</v>
      </c>
      <c r="F52" s="35">
        <v>0</v>
      </c>
      <c r="G52" s="35">
        <v>0</v>
      </c>
      <c r="H52" s="35">
        <v>0</v>
      </c>
      <c r="I52" s="56">
        <f>+G52+H52</f>
        <v>0</v>
      </c>
      <c r="J52" s="11"/>
    </row>
    <row r="53" spans="2:10" ht="75" customHeight="1" x14ac:dyDescent="0.3">
      <c r="B53" s="7"/>
      <c r="C53" s="7"/>
      <c r="D53" s="10" t="s">
        <v>32</v>
      </c>
      <c r="E53" s="35">
        <v>0</v>
      </c>
      <c r="F53" s="35">
        <v>0</v>
      </c>
      <c r="G53" s="35">
        <v>0</v>
      </c>
      <c r="H53" s="35">
        <v>0</v>
      </c>
      <c r="I53" s="56">
        <f>+G53+H53</f>
        <v>0</v>
      </c>
      <c r="J53" s="11"/>
    </row>
    <row r="54" spans="2:10" ht="57" customHeight="1" x14ac:dyDescent="0.3">
      <c r="B54" s="7"/>
      <c r="C54" s="7"/>
      <c r="D54" s="10" t="s">
        <v>33</v>
      </c>
      <c r="E54" s="21">
        <v>500000</v>
      </c>
      <c r="F54" s="21">
        <v>500000</v>
      </c>
      <c r="G54" s="35">
        <v>0</v>
      </c>
      <c r="H54" s="35">
        <v>0</v>
      </c>
      <c r="I54" s="56">
        <f>+G54+H54</f>
        <v>0</v>
      </c>
      <c r="J54" s="11"/>
    </row>
    <row r="55" spans="2:10" ht="60.75" customHeight="1" thickBot="1" x14ac:dyDescent="0.35">
      <c r="B55" s="7"/>
      <c r="C55" s="7"/>
      <c r="D55" s="31" t="s">
        <v>34</v>
      </c>
      <c r="E55" s="32"/>
      <c r="F55" s="36">
        <v>0</v>
      </c>
      <c r="G55" s="36">
        <v>0</v>
      </c>
      <c r="H55" s="36">
        <v>0</v>
      </c>
      <c r="I55" s="61">
        <f>+G55+H55</f>
        <v>0</v>
      </c>
      <c r="J55" s="11"/>
    </row>
    <row r="56" spans="2:10" ht="54.75" customHeight="1" thickBot="1" x14ac:dyDescent="0.35">
      <c r="B56" s="7"/>
      <c r="C56" s="7"/>
      <c r="D56" s="67" t="s">
        <v>35</v>
      </c>
      <c r="E56" s="69">
        <v>0</v>
      </c>
      <c r="F56" s="69">
        <v>0</v>
      </c>
      <c r="G56" s="69">
        <v>0</v>
      </c>
      <c r="H56" s="70">
        <v>0</v>
      </c>
      <c r="I56" s="38">
        <f>+G56+H56</f>
        <v>0</v>
      </c>
      <c r="J56" s="11"/>
    </row>
    <row r="57" spans="2:10" ht="59.25" customHeight="1" x14ac:dyDescent="0.3">
      <c r="B57" s="7"/>
      <c r="C57" s="7"/>
      <c r="D57" s="13" t="s">
        <v>36</v>
      </c>
      <c r="E57" s="68">
        <v>0</v>
      </c>
      <c r="F57" s="68">
        <v>0</v>
      </c>
      <c r="G57" s="68">
        <v>0</v>
      </c>
      <c r="H57" s="68">
        <v>0</v>
      </c>
      <c r="I57" s="63">
        <f>+G57+H57</f>
        <v>0</v>
      </c>
      <c r="J57" s="11"/>
    </row>
    <row r="58" spans="2:10" ht="68.25" customHeight="1" x14ac:dyDescent="0.3">
      <c r="B58" s="7"/>
      <c r="C58" s="7"/>
      <c r="D58" s="10" t="s">
        <v>37</v>
      </c>
      <c r="E58" s="35">
        <v>0</v>
      </c>
      <c r="F58" s="35">
        <v>0</v>
      </c>
      <c r="G58" s="35">
        <v>0</v>
      </c>
      <c r="H58" s="35">
        <v>0</v>
      </c>
      <c r="I58" s="56">
        <f>+G58+H58</f>
        <v>0</v>
      </c>
      <c r="J58" s="11"/>
    </row>
    <row r="59" spans="2:10" ht="68.25" customHeight="1" x14ac:dyDescent="0.3">
      <c r="B59" s="7"/>
      <c r="C59" s="7"/>
      <c r="D59" s="10" t="s">
        <v>38</v>
      </c>
      <c r="E59" s="35">
        <v>0</v>
      </c>
      <c r="F59" s="35">
        <v>0</v>
      </c>
      <c r="G59" s="35">
        <v>0</v>
      </c>
      <c r="H59" s="35">
        <v>0</v>
      </c>
      <c r="I59" s="56">
        <f>+G59+H59</f>
        <v>0</v>
      </c>
      <c r="J59" s="11"/>
    </row>
    <row r="60" spans="2:10" ht="67.5" customHeight="1" x14ac:dyDescent="0.3">
      <c r="B60" s="7"/>
      <c r="C60" s="7"/>
      <c r="D60" s="10" t="s">
        <v>39</v>
      </c>
      <c r="E60" s="35">
        <v>0</v>
      </c>
      <c r="F60" s="35">
        <v>0</v>
      </c>
      <c r="G60" s="35">
        <v>0</v>
      </c>
      <c r="H60" s="35">
        <v>0</v>
      </c>
      <c r="I60" s="56">
        <f>+G60+H60</f>
        <v>0</v>
      </c>
      <c r="J60" s="11"/>
    </row>
    <row r="61" spans="2:10" ht="66.75" customHeight="1" x14ac:dyDescent="0.3">
      <c r="B61" s="7"/>
      <c r="C61" s="7"/>
      <c r="D61" s="10" t="s">
        <v>40</v>
      </c>
      <c r="E61" s="35">
        <v>0</v>
      </c>
      <c r="F61" s="35">
        <v>0</v>
      </c>
      <c r="G61" s="35">
        <v>0</v>
      </c>
      <c r="H61" s="35">
        <v>0</v>
      </c>
      <c r="I61" s="56">
        <f>+G61+H61</f>
        <v>0</v>
      </c>
      <c r="J61" s="11"/>
    </row>
    <row r="62" spans="2:10" ht="65.25" customHeight="1" x14ac:dyDescent="0.3">
      <c r="B62" s="7"/>
      <c r="C62" s="7"/>
      <c r="D62" s="10" t="s">
        <v>41</v>
      </c>
      <c r="E62" s="35">
        <v>0</v>
      </c>
      <c r="F62" s="35">
        <v>0</v>
      </c>
      <c r="G62" s="35">
        <v>0</v>
      </c>
      <c r="H62" s="35">
        <v>0</v>
      </c>
      <c r="I62" s="56">
        <f>+G62+H62</f>
        <v>0</v>
      </c>
      <c r="J62" s="11"/>
    </row>
    <row r="63" spans="2:10" ht="69" customHeight="1" thickBot="1" x14ac:dyDescent="0.35">
      <c r="B63" s="7"/>
      <c r="C63" s="7"/>
      <c r="D63" s="31" t="s">
        <v>42</v>
      </c>
      <c r="E63" s="35">
        <v>0</v>
      </c>
      <c r="F63" s="35">
        <v>0</v>
      </c>
      <c r="G63" s="36">
        <v>0</v>
      </c>
      <c r="H63" s="36">
        <v>0</v>
      </c>
      <c r="I63" s="61">
        <f>+G63+H63</f>
        <v>0</v>
      </c>
      <c r="J63" s="11"/>
    </row>
    <row r="64" spans="2:10" ht="57.75" customHeight="1" thickBot="1" x14ac:dyDescent="0.35">
      <c r="B64" s="7"/>
      <c r="C64" s="7"/>
      <c r="D64" s="25" t="s">
        <v>43</v>
      </c>
      <c r="E64" s="26">
        <f>+E65+E66+E67+E68+E69+E70+E72</f>
        <v>91451641</v>
      </c>
      <c r="F64" s="66">
        <f>+F65+F66+F67+F68+F69+F70+F72</f>
        <v>91451641</v>
      </c>
      <c r="G64" s="69">
        <v>0</v>
      </c>
      <c r="H64" s="70">
        <v>0</v>
      </c>
      <c r="I64" s="38">
        <f>+G64+H64</f>
        <v>0</v>
      </c>
      <c r="J64" s="11"/>
    </row>
    <row r="65" spans="2:10" ht="40.5" customHeight="1" x14ac:dyDescent="0.3">
      <c r="B65" s="7"/>
      <c r="C65" s="7"/>
      <c r="D65" s="13" t="s">
        <v>44</v>
      </c>
      <c r="E65" s="28">
        <v>9105160</v>
      </c>
      <c r="F65" s="28">
        <v>9105160</v>
      </c>
      <c r="G65" s="68">
        <v>0</v>
      </c>
      <c r="H65" s="68">
        <v>0</v>
      </c>
      <c r="I65" s="63">
        <f>+G65+H65</f>
        <v>0</v>
      </c>
      <c r="J65" s="11"/>
    </row>
    <row r="66" spans="2:10" ht="71.25" customHeight="1" x14ac:dyDescent="0.3">
      <c r="B66" s="7"/>
      <c r="C66" s="7"/>
      <c r="D66" s="10" t="s">
        <v>45</v>
      </c>
      <c r="E66" s="21">
        <v>25000</v>
      </c>
      <c r="F66" s="21">
        <v>25000</v>
      </c>
      <c r="G66" s="35">
        <v>0</v>
      </c>
      <c r="H66" s="35">
        <v>0</v>
      </c>
      <c r="I66" s="56">
        <f>+G66+H66</f>
        <v>0</v>
      </c>
      <c r="J66" s="11"/>
    </row>
    <row r="67" spans="2:10" ht="64.5" customHeight="1" x14ac:dyDescent="0.3">
      <c r="B67" s="7"/>
      <c r="C67" s="7"/>
      <c r="D67" s="10" t="s">
        <v>46</v>
      </c>
      <c r="E67" s="21">
        <v>1000000</v>
      </c>
      <c r="F67" s="21">
        <v>1000000</v>
      </c>
      <c r="G67" s="35">
        <v>0</v>
      </c>
      <c r="H67" s="35">
        <v>0</v>
      </c>
      <c r="I67" s="56">
        <f>+G67+H67</f>
        <v>0</v>
      </c>
      <c r="J67" s="11"/>
    </row>
    <row r="68" spans="2:10" ht="72.75" customHeight="1" x14ac:dyDescent="0.3">
      <c r="B68" s="7"/>
      <c r="C68" s="7"/>
      <c r="D68" s="10" t="s">
        <v>47</v>
      </c>
      <c r="E68" s="21">
        <v>80071481</v>
      </c>
      <c r="F68" s="21">
        <v>80071481</v>
      </c>
      <c r="G68" s="35">
        <v>0</v>
      </c>
      <c r="H68" s="35">
        <v>0</v>
      </c>
      <c r="I68" s="56">
        <f>+G68+H68</f>
        <v>0</v>
      </c>
      <c r="J68" s="11"/>
    </row>
    <row r="69" spans="2:10" ht="60.75" customHeight="1" x14ac:dyDescent="0.3">
      <c r="B69" s="7"/>
      <c r="C69" s="7"/>
      <c r="D69" s="10" t="s">
        <v>48</v>
      </c>
      <c r="E69" s="21">
        <v>1050000</v>
      </c>
      <c r="F69" s="21">
        <v>1050000</v>
      </c>
      <c r="G69" s="35">
        <v>0</v>
      </c>
      <c r="H69" s="35">
        <v>0</v>
      </c>
      <c r="I69" s="56">
        <f>+G69+H69</f>
        <v>0</v>
      </c>
      <c r="J69" s="11"/>
    </row>
    <row r="70" spans="2:10" ht="57.75" customHeight="1" x14ac:dyDescent="0.3">
      <c r="B70" s="7"/>
      <c r="C70" s="7"/>
      <c r="D70" s="10" t="s">
        <v>49</v>
      </c>
      <c r="E70" s="21">
        <v>100000</v>
      </c>
      <c r="F70" s="21">
        <v>100000</v>
      </c>
      <c r="G70" s="35">
        <v>0</v>
      </c>
      <c r="H70" s="35">
        <v>0</v>
      </c>
      <c r="I70" s="56">
        <f>+G70+H70</f>
        <v>0</v>
      </c>
      <c r="J70" s="11"/>
    </row>
    <row r="71" spans="2:10" ht="60" customHeight="1" x14ac:dyDescent="0.3">
      <c r="B71" s="7"/>
      <c r="C71" s="7"/>
      <c r="D71" s="10" t="s">
        <v>76</v>
      </c>
      <c r="E71" s="35">
        <v>0</v>
      </c>
      <c r="F71" s="35">
        <v>0</v>
      </c>
      <c r="G71" s="35">
        <v>0</v>
      </c>
      <c r="H71" s="35">
        <v>0</v>
      </c>
      <c r="I71" s="56">
        <f>+G71+H71</f>
        <v>0</v>
      </c>
      <c r="J71" s="11"/>
    </row>
    <row r="72" spans="2:10" ht="44.25" customHeight="1" x14ac:dyDescent="0.3">
      <c r="B72" s="7"/>
      <c r="C72" s="7"/>
      <c r="D72" s="10" t="s">
        <v>50</v>
      </c>
      <c r="E72" s="21">
        <v>100000</v>
      </c>
      <c r="F72" s="21">
        <v>100000</v>
      </c>
      <c r="G72" s="35">
        <v>0</v>
      </c>
      <c r="H72" s="35">
        <v>0</v>
      </c>
      <c r="I72" s="56">
        <f>+G72+H72</f>
        <v>0</v>
      </c>
      <c r="J72" s="11"/>
    </row>
    <row r="73" spans="2:10" ht="99" customHeight="1" thickBot="1" x14ac:dyDescent="0.35">
      <c r="B73" s="7"/>
      <c r="C73" s="7"/>
      <c r="D73" s="31" t="s">
        <v>51</v>
      </c>
      <c r="E73" s="36">
        <v>0</v>
      </c>
      <c r="F73" s="36">
        <v>0</v>
      </c>
      <c r="G73" s="36">
        <v>0</v>
      </c>
      <c r="H73" s="36">
        <v>0</v>
      </c>
      <c r="I73" s="61">
        <f>+G73+H73</f>
        <v>0</v>
      </c>
      <c r="J73" s="11"/>
    </row>
    <row r="74" spans="2:10" ht="40.5" customHeight="1" thickBot="1" x14ac:dyDescent="0.35">
      <c r="B74" s="7"/>
      <c r="C74" s="7"/>
      <c r="D74" s="25" t="s">
        <v>52</v>
      </c>
      <c r="E74" s="26">
        <f>+E75</f>
        <v>600000</v>
      </c>
      <c r="F74" s="66">
        <f>+F75</f>
        <v>600000</v>
      </c>
      <c r="G74" s="69">
        <v>0</v>
      </c>
      <c r="H74" s="70">
        <v>0</v>
      </c>
      <c r="I74" s="38">
        <f>+G74+H74</f>
        <v>0</v>
      </c>
      <c r="J74" s="11"/>
    </row>
    <row r="75" spans="2:10" ht="56.25" customHeight="1" x14ac:dyDescent="0.3">
      <c r="B75" s="7"/>
      <c r="C75" s="7"/>
      <c r="D75" s="13" t="s">
        <v>53</v>
      </c>
      <c r="E75" s="28">
        <v>600000</v>
      </c>
      <c r="F75" s="28">
        <v>600000</v>
      </c>
      <c r="G75" s="36">
        <v>0</v>
      </c>
      <c r="H75" s="36">
        <v>0</v>
      </c>
      <c r="I75" s="63">
        <f>+G75+H75</f>
        <v>0</v>
      </c>
      <c r="J75" s="11"/>
    </row>
    <row r="76" spans="2:10" ht="36.75" customHeight="1" x14ac:dyDescent="0.3">
      <c r="B76" s="7"/>
      <c r="C76" s="7"/>
      <c r="D76" s="10" t="s">
        <v>54</v>
      </c>
      <c r="E76" s="36">
        <v>0</v>
      </c>
      <c r="F76" s="36">
        <v>0</v>
      </c>
      <c r="G76" s="36">
        <v>0</v>
      </c>
      <c r="H76" s="36">
        <v>0</v>
      </c>
      <c r="I76" s="56">
        <f>+G76+H76</f>
        <v>0</v>
      </c>
      <c r="J76" s="11"/>
    </row>
    <row r="77" spans="2:10" ht="51" customHeight="1" x14ac:dyDescent="0.3">
      <c r="B77" s="7"/>
      <c r="C77" s="7"/>
      <c r="D77" s="10" t="s">
        <v>55</v>
      </c>
      <c r="E77" s="36">
        <v>0</v>
      </c>
      <c r="F77" s="36">
        <v>0</v>
      </c>
      <c r="G77" s="36">
        <v>0</v>
      </c>
      <c r="H77" s="36">
        <v>0</v>
      </c>
      <c r="I77" s="56">
        <f>+G77+H77</f>
        <v>0</v>
      </c>
      <c r="J77" s="11"/>
    </row>
    <row r="78" spans="2:10" ht="96" customHeight="1" thickBot="1" x14ac:dyDescent="0.35">
      <c r="B78" s="7"/>
      <c r="C78" s="7"/>
      <c r="D78" s="31" t="s">
        <v>72</v>
      </c>
      <c r="E78" s="36">
        <v>0</v>
      </c>
      <c r="F78" s="36">
        <v>0</v>
      </c>
      <c r="G78" s="36">
        <v>0</v>
      </c>
      <c r="H78" s="36">
        <v>0</v>
      </c>
      <c r="I78" s="76">
        <f>+G78+H78</f>
        <v>0</v>
      </c>
      <c r="J78" s="11"/>
    </row>
    <row r="79" spans="2:10" ht="81" customHeight="1" thickBot="1" x14ac:dyDescent="0.35">
      <c r="B79" s="7"/>
      <c r="C79" s="7"/>
      <c r="D79" s="25" t="s">
        <v>88</v>
      </c>
      <c r="E79" s="69">
        <v>0</v>
      </c>
      <c r="F79" s="69">
        <v>0</v>
      </c>
      <c r="G79" s="69">
        <v>0</v>
      </c>
      <c r="H79" s="69">
        <v>0</v>
      </c>
      <c r="I79" s="38">
        <f>+G79+H79</f>
        <v>0</v>
      </c>
      <c r="J79" s="11"/>
    </row>
    <row r="80" spans="2:10" ht="53.25" customHeight="1" x14ac:dyDescent="0.3">
      <c r="B80" s="7"/>
      <c r="C80" s="7"/>
      <c r="D80" s="13" t="s">
        <v>75</v>
      </c>
      <c r="E80" s="77">
        <v>0</v>
      </c>
      <c r="F80" s="77">
        <v>0</v>
      </c>
      <c r="G80" s="77">
        <v>0</v>
      </c>
      <c r="H80" s="77">
        <v>0</v>
      </c>
      <c r="I80" s="78">
        <f>+G80+H80</f>
        <v>0</v>
      </c>
      <c r="J80" s="11"/>
    </row>
    <row r="81" spans="2:10" ht="80.25" customHeight="1" thickBot="1" x14ac:dyDescent="0.35">
      <c r="B81" s="7"/>
      <c r="C81" s="7"/>
      <c r="D81" s="31" t="s">
        <v>56</v>
      </c>
      <c r="E81" s="36">
        <v>0</v>
      </c>
      <c r="F81" s="36">
        <v>0</v>
      </c>
      <c r="G81" s="36">
        <v>0</v>
      </c>
      <c r="H81" s="36">
        <v>0</v>
      </c>
      <c r="I81" s="76">
        <f>+G81+H81</f>
        <v>0</v>
      </c>
      <c r="J81" s="11"/>
    </row>
    <row r="82" spans="2:10" ht="42" customHeight="1" thickBot="1" x14ac:dyDescent="0.35">
      <c r="B82" s="7"/>
      <c r="C82" s="7"/>
      <c r="D82" s="25" t="s">
        <v>57</v>
      </c>
      <c r="E82" s="69">
        <v>0</v>
      </c>
      <c r="F82" s="69">
        <v>0</v>
      </c>
      <c r="G82" s="69">
        <v>0</v>
      </c>
      <c r="H82" s="69">
        <v>0</v>
      </c>
      <c r="I82" s="38">
        <f>+G82+H82</f>
        <v>0</v>
      </c>
      <c r="J82" s="11"/>
    </row>
    <row r="83" spans="2:10" ht="55.5" customHeight="1" x14ac:dyDescent="0.3">
      <c r="B83" s="7"/>
      <c r="C83" s="7"/>
      <c r="D83" s="13" t="s">
        <v>58</v>
      </c>
      <c r="E83" s="77">
        <v>0</v>
      </c>
      <c r="F83" s="77">
        <v>0</v>
      </c>
      <c r="G83" s="77">
        <v>0</v>
      </c>
      <c r="H83" s="77">
        <v>0</v>
      </c>
      <c r="I83" s="78">
        <f>+G83+H83</f>
        <v>0</v>
      </c>
      <c r="J83" s="11"/>
    </row>
    <row r="84" spans="2:10" ht="48.75" customHeight="1" x14ac:dyDescent="0.3">
      <c r="B84" s="7"/>
      <c r="C84" s="7"/>
      <c r="D84" s="10" t="s">
        <v>73</v>
      </c>
      <c r="E84" s="36">
        <v>0</v>
      </c>
      <c r="F84" s="36">
        <v>0</v>
      </c>
      <c r="G84" s="36">
        <v>0</v>
      </c>
      <c r="H84" s="36">
        <v>0</v>
      </c>
      <c r="I84" s="56">
        <f>+G84+H84</f>
        <v>0</v>
      </c>
      <c r="J84" s="11"/>
    </row>
    <row r="85" spans="2:10" ht="63" customHeight="1" x14ac:dyDescent="0.3">
      <c r="B85" s="7"/>
      <c r="C85" s="7"/>
      <c r="D85" s="10" t="s">
        <v>59</v>
      </c>
      <c r="E85" s="36">
        <v>0</v>
      </c>
      <c r="F85" s="36">
        <v>0</v>
      </c>
      <c r="G85" s="36">
        <v>0</v>
      </c>
      <c r="H85" s="36">
        <v>0</v>
      </c>
      <c r="I85" s="56">
        <f>+G85+H85</f>
        <v>0</v>
      </c>
      <c r="J85" s="11"/>
    </row>
    <row r="86" spans="2:10" ht="26.25" customHeight="1" x14ac:dyDescent="0.3">
      <c r="B86" s="7"/>
      <c r="C86" s="7"/>
      <c r="D86" s="14" t="s">
        <v>74</v>
      </c>
      <c r="E86" s="22">
        <f>+E22+E28+E38+E48+E64+E74</f>
        <v>1932937781</v>
      </c>
      <c r="F86" s="22">
        <f>+F22+F28+F38+F48+F64+F74</f>
        <v>1932937781</v>
      </c>
      <c r="G86" s="22">
        <f>+G22+G28+G38+G48+G64+G74</f>
        <v>76263208.260000005</v>
      </c>
      <c r="H86" s="22">
        <f>+H22+H28+H38+H48+H64+H74</f>
        <v>108640125.46000001</v>
      </c>
      <c r="I86" s="64">
        <f>+G86+H86</f>
        <v>184903333.72000003</v>
      </c>
      <c r="J86" s="11"/>
    </row>
    <row r="87" spans="2:10" ht="15.75" customHeight="1" thickBot="1" x14ac:dyDescent="0.35">
      <c r="B87" s="7"/>
      <c r="C87" s="7"/>
      <c r="D87" s="79"/>
      <c r="E87" s="80"/>
      <c r="F87" s="81"/>
      <c r="G87" s="33"/>
      <c r="H87" s="33"/>
      <c r="I87" s="20"/>
      <c r="J87" s="11"/>
    </row>
    <row r="88" spans="2:10" ht="47.25" customHeight="1" x14ac:dyDescent="0.3">
      <c r="B88" s="7"/>
      <c r="C88" s="7"/>
      <c r="D88" s="84" t="s">
        <v>60</v>
      </c>
      <c r="E88" s="85">
        <v>0</v>
      </c>
      <c r="F88" s="85">
        <v>0</v>
      </c>
      <c r="G88" s="85">
        <v>0</v>
      </c>
      <c r="H88" s="85">
        <v>0</v>
      </c>
      <c r="I88" s="86">
        <v>0</v>
      </c>
      <c r="J88" s="11"/>
    </row>
    <row r="89" spans="2:10" ht="48.75" customHeight="1" x14ac:dyDescent="0.3">
      <c r="B89" s="7"/>
      <c r="C89" s="7"/>
      <c r="D89" s="12" t="s">
        <v>61</v>
      </c>
      <c r="E89" s="87">
        <v>0</v>
      </c>
      <c r="F89" s="87">
        <v>0</v>
      </c>
      <c r="G89" s="87">
        <v>0</v>
      </c>
      <c r="H89" s="87">
        <v>0</v>
      </c>
      <c r="I89" s="87">
        <v>0</v>
      </c>
      <c r="J89" s="11"/>
    </row>
    <row r="90" spans="2:10" ht="65.25" customHeight="1" x14ac:dyDescent="0.3">
      <c r="B90" s="7"/>
      <c r="C90" s="7"/>
      <c r="D90" s="10" t="s">
        <v>62</v>
      </c>
      <c r="E90" s="35">
        <v>0</v>
      </c>
      <c r="F90" s="35">
        <v>0</v>
      </c>
      <c r="G90" s="35">
        <v>0</v>
      </c>
      <c r="H90" s="35">
        <v>0</v>
      </c>
      <c r="I90" s="87">
        <v>0</v>
      </c>
      <c r="J90" s="11"/>
    </row>
    <row r="91" spans="2:10" ht="62.25" customHeight="1" thickBot="1" x14ac:dyDescent="0.35">
      <c r="B91" s="7"/>
      <c r="C91" s="7"/>
      <c r="D91" s="31" t="s">
        <v>63</v>
      </c>
      <c r="E91" s="36">
        <v>0</v>
      </c>
      <c r="F91" s="36">
        <v>0</v>
      </c>
      <c r="G91" s="36">
        <v>0</v>
      </c>
      <c r="H91" s="36">
        <v>0</v>
      </c>
      <c r="I91" s="71">
        <v>0</v>
      </c>
      <c r="J91" s="11"/>
    </row>
    <row r="92" spans="2:10" ht="50.25" customHeight="1" thickBot="1" x14ac:dyDescent="0.35">
      <c r="B92" s="7"/>
      <c r="C92" s="7"/>
      <c r="D92" s="25" t="s">
        <v>64</v>
      </c>
      <c r="E92" s="69">
        <v>0</v>
      </c>
      <c r="F92" s="69">
        <v>0</v>
      </c>
      <c r="G92" s="69">
        <v>0</v>
      </c>
      <c r="H92" s="69">
        <v>0</v>
      </c>
      <c r="I92" s="83">
        <v>0</v>
      </c>
      <c r="J92" s="11"/>
    </row>
    <row r="93" spans="2:10" ht="45.75" customHeight="1" x14ac:dyDescent="0.3">
      <c r="B93" s="7"/>
      <c r="C93" s="7"/>
      <c r="D93" s="13" t="s">
        <v>65</v>
      </c>
      <c r="E93" s="77">
        <v>0</v>
      </c>
      <c r="F93" s="77">
        <v>0</v>
      </c>
      <c r="G93" s="77">
        <v>0</v>
      </c>
      <c r="H93" s="77">
        <v>0</v>
      </c>
      <c r="I93" s="82">
        <v>0</v>
      </c>
      <c r="J93" s="11"/>
    </row>
    <row r="94" spans="2:10" ht="53.25" customHeight="1" x14ac:dyDescent="0.3">
      <c r="B94" s="7"/>
      <c r="C94" s="7"/>
      <c r="D94" s="10" t="s">
        <v>66</v>
      </c>
      <c r="E94" s="36">
        <v>0</v>
      </c>
      <c r="F94" s="36">
        <v>0</v>
      </c>
      <c r="G94" s="36">
        <v>0</v>
      </c>
      <c r="H94" s="36">
        <v>0</v>
      </c>
      <c r="I94" s="71">
        <v>0</v>
      </c>
      <c r="J94" s="11"/>
    </row>
    <row r="95" spans="2:10" ht="53.25" customHeight="1" x14ac:dyDescent="0.3">
      <c r="B95" s="7"/>
      <c r="C95" s="7"/>
      <c r="D95" s="12" t="s">
        <v>67</v>
      </c>
      <c r="E95" s="36">
        <v>0</v>
      </c>
      <c r="F95" s="36">
        <v>0</v>
      </c>
      <c r="G95" s="36">
        <v>0</v>
      </c>
      <c r="H95" s="36">
        <v>0</v>
      </c>
      <c r="I95" s="71">
        <v>0</v>
      </c>
      <c r="J95" s="11"/>
    </row>
    <row r="96" spans="2:10" ht="60" customHeight="1" x14ac:dyDescent="0.3">
      <c r="B96" s="7"/>
      <c r="C96" s="7"/>
      <c r="D96" s="10" t="s">
        <v>68</v>
      </c>
      <c r="E96" s="36">
        <v>0</v>
      </c>
      <c r="F96" s="36">
        <v>0</v>
      </c>
      <c r="G96" s="36">
        <v>0</v>
      </c>
      <c r="H96" s="36">
        <v>0</v>
      </c>
      <c r="I96" s="71">
        <v>0</v>
      </c>
      <c r="J96" s="11"/>
    </row>
    <row r="97" spans="2:10" ht="48.75" customHeight="1" x14ac:dyDescent="0.3">
      <c r="B97" s="7"/>
      <c r="C97" s="7"/>
      <c r="D97" s="14" t="s">
        <v>69</v>
      </c>
      <c r="E97" s="75">
        <v>0</v>
      </c>
      <c r="F97" s="75">
        <v>0</v>
      </c>
      <c r="G97" s="75">
        <v>0</v>
      </c>
      <c r="H97" s="75">
        <v>0</v>
      </c>
      <c r="I97" s="72">
        <v>0</v>
      </c>
      <c r="J97" s="11"/>
    </row>
    <row r="98" spans="2:10" ht="15.75" customHeight="1" thickBot="1" x14ac:dyDescent="0.35">
      <c r="B98" s="7"/>
      <c r="C98" s="7"/>
      <c r="D98" s="15"/>
      <c r="E98" s="23"/>
      <c r="F98" s="16"/>
      <c r="G98" s="17"/>
      <c r="H98" s="17"/>
      <c r="I98" s="20"/>
      <c r="J98" s="11"/>
    </row>
    <row r="99" spans="2:10" ht="69.75" customHeight="1" thickBot="1" x14ac:dyDescent="0.35">
      <c r="B99" s="7"/>
      <c r="C99" s="7"/>
      <c r="D99" s="8" t="s">
        <v>70</v>
      </c>
      <c r="E99" s="24">
        <f>+E86+E97</f>
        <v>1932937781</v>
      </c>
      <c r="F99" s="24">
        <f t="shared" ref="F99:I99" si="1">+F86+F97</f>
        <v>1932937781</v>
      </c>
      <c r="G99" s="24">
        <f t="shared" si="1"/>
        <v>76263208.260000005</v>
      </c>
      <c r="H99" s="24">
        <f t="shared" si="1"/>
        <v>108640125.46000001</v>
      </c>
      <c r="I99" s="24">
        <f t="shared" si="1"/>
        <v>184903333.72000003</v>
      </c>
      <c r="J99" s="11"/>
    </row>
    <row r="100" spans="2:10" ht="15.75" customHeight="1" x14ac:dyDescent="0.3">
      <c r="B100" s="7"/>
      <c r="C100" s="7"/>
      <c r="D100" s="9"/>
      <c r="E100" s="9"/>
      <c r="F100" s="9"/>
      <c r="G100" s="18"/>
      <c r="H100" s="18"/>
      <c r="I100" s="9"/>
      <c r="J100" s="9"/>
    </row>
    <row r="101" spans="2:10" ht="15.75" customHeight="1" x14ac:dyDescent="0.3">
      <c r="B101" s="7"/>
      <c r="C101" s="7"/>
      <c r="D101" s="53" t="s">
        <v>81</v>
      </c>
      <c r="E101" s="53"/>
      <c r="F101" s="54"/>
      <c r="G101" s="54"/>
      <c r="H101" s="54"/>
      <c r="I101" s="54"/>
      <c r="J101" s="9"/>
    </row>
    <row r="102" spans="2:10" ht="15.75" customHeight="1" x14ac:dyDescent="0.3">
      <c r="D102" s="47" t="s">
        <v>82</v>
      </c>
      <c r="E102" s="47"/>
      <c r="F102" s="48"/>
      <c r="G102" s="48"/>
      <c r="H102" s="48"/>
      <c r="I102" s="48"/>
    </row>
    <row r="103" spans="2:10" ht="15.75" customHeight="1" x14ac:dyDescent="0.3">
      <c r="D103" s="47" t="s">
        <v>83</v>
      </c>
      <c r="E103" s="47"/>
      <c r="F103" s="48"/>
      <c r="G103" s="48"/>
      <c r="H103" s="48"/>
      <c r="I103" s="48"/>
    </row>
    <row r="104" spans="2:10" ht="34.5" customHeight="1" x14ac:dyDescent="0.3">
      <c r="D104" s="47" t="s">
        <v>84</v>
      </c>
      <c r="E104" s="47"/>
      <c r="F104" s="48"/>
      <c r="G104" s="48"/>
      <c r="H104" s="48"/>
      <c r="I104" s="48"/>
    </row>
    <row r="105" spans="2:10" ht="61.5" customHeight="1" x14ac:dyDescent="0.3">
      <c r="D105" s="5"/>
      <c r="E105" s="5"/>
      <c r="F105" s="2"/>
      <c r="G105" s="2"/>
      <c r="H105" s="2"/>
    </row>
    <row r="106" spans="2:10" ht="15.75" customHeight="1" x14ac:dyDescent="0.3">
      <c r="D106" s="5"/>
      <c r="E106" s="5"/>
      <c r="F106" s="2"/>
      <c r="G106" s="2"/>
      <c r="H106" s="2"/>
    </row>
    <row r="107" spans="2:10" ht="15.75" customHeight="1" x14ac:dyDescent="0.3">
      <c r="D107" s="5"/>
      <c r="E107" s="5"/>
      <c r="F107" s="2"/>
      <c r="G107" s="2"/>
      <c r="H107" s="2"/>
    </row>
    <row r="108" spans="2:10" ht="15.75" customHeight="1" x14ac:dyDescent="0.25">
      <c r="D108" s="6"/>
      <c r="E108" s="6"/>
      <c r="F108" s="6"/>
      <c r="G108" s="6"/>
      <c r="H108" s="6"/>
    </row>
    <row r="109" spans="2:10" ht="15.75" customHeight="1" x14ac:dyDescent="0.25"/>
    <row r="110" spans="2:10" ht="15.75" customHeight="1" x14ac:dyDescent="0.25"/>
    <row r="111" spans="2:10" ht="15.75" customHeight="1" x14ac:dyDescent="0.25"/>
    <row r="112" spans="2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</sheetData>
  <mergeCells count="9">
    <mergeCell ref="D102:I102"/>
    <mergeCell ref="D103:I103"/>
    <mergeCell ref="D104:I104"/>
    <mergeCell ref="D18:I18"/>
    <mergeCell ref="D14:F14"/>
    <mergeCell ref="D15:G15"/>
    <mergeCell ref="D17:I17"/>
    <mergeCell ref="D16:I16"/>
    <mergeCell ref="D101:I101"/>
  </mergeCells>
  <phoneticPr fontId="9" type="noConversion"/>
  <pageMargins left="0.70866141732283472" right="0.70866141732283472" top="0.74803149606299213" bottom="0.74803149606299213" header="0.31496062992125984" footer="0.31496062992125984"/>
  <pageSetup paperSize="5"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ACUMULADA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2025-03-06T15:42:30Z</cp:lastPrinted>
  <dcterms:created xsi:type="dcterms:W3CDTF">2018-04-17T18:57:16Z</dcterms:created>
  <dcterms:modified xsi:type="dcterms:W3CDTF">2025-03-06T15:42:56Z</dcterms:modified>
</cp:coreProperties>
</file>