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\\WIN-OOEKBC5GBOF\Sync.1\mpeña\Desktop\fwddocumentosdetransparencia MARZO 2025\"/>
    </mc:Choice>
  </mc:AlternateContent>
  <xr:revisionPtr revIDLastSave="0" documentId="13_ncr:1_{86F3AAD4-C8C3-456A-97F2-10963250A9F3}" xr6:coauthVersionLast="47" xr6:coauthVersionMax="47" xr10:uidLastSave="{00000000-0000-0000-0000-000000000000}"/>
  <bookViews>
    <workbookView xWindow="165" yWindow="660" windowWidth="17955" windowHeight="14865" xr2:uid="{00000000-000D-0000-FFFF-FFFF00000000}"/>
  </bookViews>
  <sheets>
    <sheet name="EJECUCION ACUMULAD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5" roundtripDataChecksum="QZftv647gOXhV0y4T76XrzPRJPu90casBWUN3PJ8Xpk="/>
    </ext>
  </extLst>
</workbook>
</file>

<file path=xl/calcChain.xml><?xml version="1.0" encoding="utf-8"?>
<calcChain xmlns="http://schemas.openxmlformats.org/spreadsheetml/2006/main">
  <c r="J24" i="1" l="1"/>
  <c r="J25" i="1"/>
  <c r="J26" i="1"/>
  <c r="J27" i="1"/>
  <c r="J28" i="1"/>
  <c r="J30" i="1"/>
  <c r="J31" i="1"/>
  <c r="J32" i="1"/>
  <c r="J33" i="1"/>
  <c r="J34" i="1"/>
  <c r="J35" i="1"/>
  <c r="J36" i="1"/>
  <c r="J37" i="1"/>
  <c r="J38" i="1"/>
  <c r="J40" i="1"/>
  <c r="J41" i="1"/>
  <c r="J42" i="1"/>
  <c r="J43" i="1"/>
  <c r="J44" i="1"/>
  <c r="J45" i="1"/>
  <c r="J46" i="1"/>
  <c r="J47" i="1"/>
  <c r="J48" i="1"/>
  <c r="J50" i="1"/>
  <c r="J51" i="1"/>
  <c r="J52" i="1"/>
  <c r="J53" i="1"/>
  <c r="J54" i="1"/>
  <c r="J55" i="1"/>
  <c r="J56" i="1"/>
  <c r="J58" i="1"/>
  <c r="J59" i="1"/>
  <c r="J60" i="1"/>
  <c r="J61" i="1"/>
  <c r="J62" i="1"/>
  <c r="J63" i="1"/>
  <c r="J64" i="1"/>
  <c r="J66" i="1"/>
  <c r="J67" i="1"/>
  <c r="J68" i="1"/>
  <c r="J69" i="1"/>
  <c r="J70" i="1"/>
  <c r="J71" i="1"/>
  <c r="J72" i="1"/>
  <c r="J73" i="1"/>
  <c r="J74" i="1"/>
  <c r="J76" i="1"/>
  <c r="J77" i="1"/>
  <c r="J78" i="1"/>
  <c r="J79" i="1"/>
  <c r="J80" i="1"/>
  <c r="J81" i="1"/>
  <c r="J82" i="1"/>
  <c r="J83" i="1"/>
  <c r="J84" i="1"/>
  <c r="J85" i="1"/>
  <c r="J86" i="1"/>
  <c r="I29" i="1"/>
  <c r="I23" i="1"/>
  <c r="I49" i="1"/>
  <c r="H29" i="1"/>
  <c r="H49" i="1"/>
  <c r="H23" i="1"/>
  <c r="H87" i="1" s="1"/>
  <c r="H22" i="1" s="1"/>
  <c r="G49" i="1"/>
  <c r="G29" i="1"/>
  <c r="G23" i="1"/>
  <c r="F75" i="1"/>
  <c r="F65" i="1"/>
  <c r="F49" i="1"/>
  <c r="F39" i="1"/>
  <c r="F29" i="1"/>
  <c r="F23" i="1"/>
  <c r="F87" i="1" s="1"/>
  <c r="E49" i="1"/>
  <c r="E65" i="1"/>
  <c r="E75" i="1"/>
  <c r="E39" i="1"/>
  <c r="E29" i="1"/>
  <c r="E23" i="1"/>
  <c r="J23" i="1" l="1"/>
  <c r="J49" i="1"/>
  <c r="J29" i="1"/>
  <c r="I87" i="1"/>
  <c r="I98" i="1" s="1"/>
  <c r="E87" i="1"/>
  <c r="E98" i="1" s="1"/>
  <c r="H98" i="1"/>
  <c r="G87" i="1"/>
  <c r="J87" i="1" l="1"/>
  <c r="E22" i="1"/>
  <c r="I22" i="1"/>
  <c r="F22" i="1"/>
  <c r="F98" i="1"/>
  <c r="J98" i="1"/>
  <c r="G98" i="1"/>
  <c r="G22" i="1"/>
  <c r="J22" i="1" l="1"/>
</calcChain>
</file>

<file path=xl/sharedStrings.xml><?xml version="1.0" encoding="utf-8"?>
<sst xmlns="http://schemas.openxmlformats.org/spreadsheetml/2006/main" count="91" uniqueCount="90">
  <si>
    <t>Detalle</t>
  </si>
  <si>
    <t>ENERO</t>
  </si>
  <si>
    <t>TOTAL</t>
  </si>
  <si>
    <t>2 - GASTOS</t>
  </si>
  <si>
    <t>2.1 - REMUNERACIONES Y CONTRIBUCIONES</t>
  </si>
  <si>
    <t>2.1.1 - REMUNERACIONES</t>
  </si>
  <si>
    <t>2.1.2 - SOBRESUELDOS</t>
  </si>
  <si>
    <t>2.1.3 - DIETAS Y GASTOS DE REPRESENTACIÓN</t>
  </si>
  <si>
    <t>2.1.4 - GRATIFICACIONES Y BONIFICACIONES</t>
  </si>
  <si>
    <t>2.1.5 - CONTRIBUCIONES A LA SEGURIDAD SOCIAL</t>
  </si>
  <si>
    <t>2.2 - CONTRATACIÓN DE SERVICIOS</t>
  </si>
  <si>
    <t>2.2.1 - SERVICIOS BÁSICOS</t>
  </si>
  <si>
    <t>2.2.2 - PUBLICIDAD, IMPRESIÓN Y ENCUADERNACIÓN</t>
  </si>
  <si>
    <t>2.2.3 - VIÁTICOS</t>
  </si>
  <si>
    <t>2.2.4 - TRANSPORTE Y ALMACENAJE</t>
  </si>
  <si>
    <t>2.2.5 - ALQUILERES Y RENTAS</t>
  </si>
  <si>
    <t>2.2.6 - SEGUROS</t>
  </si>
  <si>
    <t>2.2.7 - SERVICIOS DE CONSERVACIÓN, REPARACIONES MENORES E INSTALACIONES TEMPORALES</t>
  </si>
  <si>
    <t>2.2.9 - OTRAS CONTRATACIONES DE SERVICIOS</t>
  </si>
  <si>
    <t>2.3 - MATERIALES Y SUMINISTROS</t>
  </si>
  <si>
    <t>2.3.1 - ALIMENTOS Y PRODUCTOS AGROFORESTALES</t>
  </si>
  <si>
    <t>2.3.2 - TEXTILES Y VESTUARIOS</t>
  </si>
  <si>
    <t>2.3.3 - PRODUCTOS DE PAPEL, CARTÓN E IMPRESOS</t>
  </si>
  <si>
    <t>2.3.4 - PRODUCTOS FARMACÉUTICOS</t>
  </si>
  <si>
    <t>2.3.5 - PRODUCTOS DE CUERO, CAUCHO Y PLÁSTICO</t>
  </si>
  <si>
    <t>2.3.6 - PRODUCTOS DE MINERALES, METÁLICOS Y NO METÁLICOS</t>
  </si>
  <si>
    <t>2.3.7 - COMBUSTIBLES, LUBRICANTES, PRODUCTOS QUÍMICOS Y CONEXOS</t>
  </si>
  <si>
    <t>2.3.9 - PRODUCTOS Y ÚTILES VARIOS</t>
  </si>
  <si>
    <t>2.4 - TRANSFERENCIAS CORRIENTES</t>
  </si>
  <si>
    <t>2.4.1 - TRANSFERENCIAS CORRIENTES AL SECTOR PRIVADO</t>
  </si>
  <si>
    <t>2.4.2 - TRANSFERENCIAS CORRIENTES AL  GOBIERNO GENERAL NACIONAL</t>
  </si>
  <si>
    <t>2.4.3 - TRANSFERENCIAS CORRIENTES A GOBIERNOS GENERALES LOCALES</t>
  </si>
  <si>
    <t>2.4.4 - TRANSFERENCIAS CORRIENTES A EMPRESAS PÚBLICAS NO FINANCIERAS</t>
  </si>
  <si>
    <t>2.4.5 - TRANSFERENCIAS CORRIENTES A INSTITUCIONES PÚBLICAS FINANCIERAS</t>
  </si>
  <si>
    <t>2.4.7 - TRANSFERENCIAS CORRIENTES AL SECTOR EXTERNO</t>
  </si>
  <si>
    <t>2.4.9 - TRANSFERENCIAS CORRIENTES A OTRAS INSTITUCIONES PÚBLICAS</t>
  </si>
  <si>
    <t>2.5 - TRANSFERENCIAS DE CAPITAL</t>
  </si>
  <si>
    <t>2.5.1 - TRANSFERENCIAS DE CAPITAL AL SECTOR PRIVADO</t>
  </si>
  <si>
    <t>2.5.2 - TRANSFERENCIAS DE CAPITAL AL GOBIERNO GENERAL  NACIONAL</t>
  </si>
  <si>
    <t>2.5.3 - TRANSFERENCIAS DE CAPITAL A GOBIERNOS GENERALES LOCALES</t>
  </si>
  <si>
    <t>2.5.4 - TRANSFERENCIAS DE CAPITAL  A EMPRESAS PÚBLICAS NO FINANCIERAS</t>
  </si>
  <si>
    <t>2.5.5 - TRANSFERENCIAS DE CAPITAL A INSTITUCIONES PÚBLICAS FINANCIERAS</t>
  </si>
  <si>
    <t>2.5.6 - TRANSFERENCIAS DE CAPITAL AL SECTOR EXTERNO</t>
  </si>
  <si>
    <t>2.5.9 - TRANSFERENCIAS DE CAPITAL A OTRAS INSTITUCIONES PÚBLICAS</t>
  </si>
  <si>
    <t>2.6 - BIENES MUEBLES, INMUEBLES E INTANGIBLES</t>
  </si>
  <si>
    <t>2.6.1 - MOBILIARIO Y EQUIPO</t>
  </si>
  <si>
    <t>2.6.2 - MOBILIARIO Y EQUIPO EDUCACIONAL Y RECREATIVO</t>
  </si>
  <si>
    <t>2.6.3 - EQUIPO E INSTRUMENTAL, CIENTÍFICO Y LABORATORIO</t>
  </si>
  <si>
    <t>2.6.4 - VEHÍCULOS Y EQUIPO DE TRANSPORTE, TRACCIÓN Y ELEVACIÓN</t>
  </si>
  <si>
    <t>2.6.5 - MAQUINARIA, OTROS EQUIPOS Y HERRAMIENTAS</t>
  </si>
  <si>
    <t>2.6.6 - EQUIPOS DE DEFENSA Y SEGURIDAD</t>
  </si>
  <si>
    <t>2.6.8 - BIENES INTANGIBLES</t>
  </si>
  <si>
    <t>2.6.9 - EDIFICIOS, ESTRUCTURAS, TIERRAS, TERRENOS Y OBJETOS DE VALOR</t>
  </si>
  <si>
    <t>2.7 - OBRAS</t>
  </si>
  <si>
    <t>2.7.1 - OBRAS EN EDIFICACIONES</t>
  </si>
  <si>
    <t>2.7.2 - INFRAESTRUCTURA</t>
  </si>
  <si>
    <t>2.7.3 - CONSTRUCCIONES EN BIENES CONCESIONADOS</t>
  </si>
  <si>
    <t>2.8.2 - ADQUISICIÓN DE TÍTULOS VALORES REPRESENTATIVOS DE DEUDA</t>
  </si>
  <si>
    <t>2.9 - GASTOS FINANCIEROS</t>
  </si>
  <si>
    <t>2.9.1 - INTERESES DE LA DEUDA PÚBLICA INTERNA</t>
  </si>
  <si>
    <t>2.9.4 - COMISIONES Y OTROS GASTOS BANCARIOS DE LA DEUDA PÚBLICA</t>
  </si>
  <si>
    <t>4 - APLICACIONES FINANCIERAS</t>
  </si>
  <si>
    <t>4.1 - INCREMENTO DE ACTIVOS FINANCIEROS</t>
  </si>
  <si>
    <t>4.1.1 - INCREMENTO DE ACTIVOS FINANCIEROS CORRIENTES</t>
  </si>
  <si>
    <t>4.1.2 - INCREMENTO DE ACTIVOS FINANCIEROS NO CORRIENTES</t>
  </si>
  <si>
    <t>4.2 - DISMINUCIÓN DE PASIVOS</t>
  </si>
  <si>
    <t>4.2.1 - DISMINUCIÓN DE PASIVOS CORRIENTES</t>
  </si>
  <si>
    <t>4.2.2 - DISMINUCIÓN DE PASIVOS NO CORRIENTES</t>
  </si>
  <si>
    <t>4.3 - DISMINUCIÓN DE FONDOS DE TERCEROS</t>
  </si>
  <si>
    <t>4.3.5 - DISMINUCIÓN DEPÓSITOS FONDOS DE TERCEROS</t>
  </si>
  <si>
    <t>TOTAL APLICACIONES FINANCIERAS</t>
  </si>
  <si>
    <t>TOTAL GASTOS Y APLICACIONES FINANCIERAS</t>
  </si>
  <si>
    <t>2.3.8 - GASTOS QUE SE ASIGNARÁN DURANTE EL EJERCICIO (ART. 32 Y 33 LEY 423-06)</t>
  </si>
  <si>
    <t>2.7.4 - GASTOS QUE SE ASIGNARÁN DURANTE EL EJERCICIO PARA INVERSIÓN (ART. 32 Y 33 LEY 423-06)</t>
  </si>
  <si>
    <t>2.9.2 - INTERESES DE LA DEUDA PÚBLICA EXTERNA</t>
  </si>
  <si>
    <t xml:space="preserve">    Total Gastos</t>
  </si>
  <si>
    <t>2.8.1 - CONCESIÓN DE PRÉSTAMOS</t>
  </si>
  <si>
    <t>2.6.7 - ACTIVOS BIOLÓGICOS CULTIVABLES</t>
  </si>
  <si>
    <t>PRESUPUESTO APROBADO</t>
  </si>
  <si>
    <t>2.2.8 - OTROS SERVICIOS NO INCLUÍDOS EN CONCEPTOS ANTERIORES</t>
  </si>
  <si>
    <t>VALORES en RD$</t>
  </si>
  <si>
    <t xml:space="preserve">Ejecución de Gastos y Aplicaciones Financieras </t>
  </si>
  <si>
    <t xml:space="preserve">Notas: </t>
  </si>
  <si>
    <r>
      <rPr>
        <b/>
        <sz val="11"/>
        <color theme="1"/>
        <rFont val="Book Antiqua"/>
        <family val="1"/>
      </rPr>
      <t>1. Presupuesto Aprobado:</t>
    </r>
    <r>
      <rPr>
        <sz val="11"/>
        <color theme="1"/>
        <rFont val="Book Antiqua"/>
        <family val="1"/>
      </rPr>
      <t xml:space="preserve"> Se refiere al presupuesto aprobado en la Ley de Presupuesto General del Estado.</t>
    </r>
  </si>
  <si>
    <r>
      <rPr>
        <b/>
        <sz val="11"/>
        <color theme="1"/>
        <rFont val="Book Antiqua"/>
        <family val="1"/>
      </rPr>
      <t xml:space="preserve">2. Presupuesto Modificado: </t>
    </r>
    <r>
      <rPr>
        <sz val="11"/>
        <color theme="1"/>
        <rFont val="Book Antiqua"/>
        <family val="1"/>
      </rPr>
      <t>Se refiere al presupuesto aprobado en caso de que el Congreso Nacional apruebe un presupuesto complementario.</t>
    </r>
  </si>
  <si>
    <r>
      <rPr>
        <b/>
        <sz val="11"/>
        <color theme="1"/>
        <rFont val="Book Antiqua"/>
        <family val="1"/>
      </rPr>
      <t>3. Total Devengado:</t>
    </r>
    <r>
      <rPr>
        <sz val="11"/>
        <color theme="1"/>
        <rFont val="Book Antiqua"/>
        <family val="1"/>
      </rPr>
      <t xml:space="preserve"> Son los recursos financieros que surgen con la obligación de pago por la recepción de conformidad de obras, bienes y servicios oportunamente contratados o, en los casos de gastos sin contraprestación, por haberse cumplido los requisitos administrativos dispuestos por el reglamento de la presente ley.</t>
    </r>
  </si>
  <si>
    <t>FEBRERO</t>
  </si>
  <si>
    <t xml:space="preserve">   DESDE 01 DE ENERO HASTA 31 DE MARZO, AÑO 2025</t>
  </si>
  <si>
    <t>MARZO</t>
  </si>
  <si>
    <t>2.8 - ADQUISICIÓN DE ACTIVOS FINANCIEROS CON FINES DE POLÍTICA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</si>
</sst>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12" x14ac:knownFonts="1">
    <font>
      <sz val="11"/>
      <color theme="1"/>
      <name val="Calibri"/>
      <scheme val="minor"/>
    </font>
    <font>
      <b/>
      <sz val="14"/>
      <color theme="1"/>
      <name val="Calibri"/>
      <family val="2"/>
    </font>
    <font>
      <sz val="11"/>
      <color theme="1"/>
      <name val="Calibri"/>
      <family val="2"/>
    </font>
    <font>
      <sz val="11"/>
      <color theme="1"/>
      <name val="Book Antiqua"/>
      <family val="1"/>
    </font>
    <font>
      <sz val="11"/>
      <color theme="1"/>
      <name val="Book Antiqua"/>
      <family val="1"/>
    </font>
    <font>
      <b/>
      <sz val="11"/>
      <color theme="1"/>
      <name val="Book Antiqua"/>
      <family val="1"/>
    </font>
    <font>
      <sz val="11"/>
      <color theme="1"/>
      <name val="Calibri"/>
      <family val="2"/>
      <scheme val="minor"/>
    </font>
    <font>
      <sz val="11"/>
      <color theme="1"/>
      <name val="Book Antiqua"/>
      <family val="1"/>
    </font>
    <font>
      <b/>
      <sz val="12"/>
      <color theme="1"/>
      <name val="Book Antiqua"/>
      <family val="1"/>
    </font>
    <font>
      <sz val="8"/>
      <name val="Calibri"/>
      <family val="2"/>
      <scheme val="minor"/>
    </font>
    <font>
      <b/>
      <sz val="16"/>
      <color theme="1"/>
      <name val="Book Antiqua"/>
      <family val="1"/>
    </font>
    <font>
      <sz val="12"/>
      <color theme="1"/>
      <name val="Book Antiqua"/>
      <family val="1"/>
    </font>
  </fonts>
  <fills count="7">
    <fill>
      <patternFill patternType="none"/>
    </fill>
    <fill>
      <patternFill patternType="gray125"/>
    </fill>
    <fill>
      <patternFill patternType="solid">
        <fgColor theme="4" tint="0.39997558519241921"/>
        <bgColor theme="4" tint="0.79998168889431442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59999389629810485"/>
        <bgColor theme="4" tint="0.79998168889431442"/>
      </patternFill>
    </fill>
  </fills>
  <borders count="1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6" fillId="0" borderId="0" applyFont="0" applyFill="0" applyBorder="0" applyAlignment="0" applyProtection="0"/>
  </cellStyleXfs>
  <cellXfs count="87">
    <xf numFmtId="0" fontId="0" fillId="0" borderId="0" xfId="0"/>
    <xf numFmtId="0" fontId="1" fillId="0" borderId="0" xfId="0" applyFont="1" applyAlignment="1">
      <alignment horizontal="center" vertical="center" wrapText="1"/>
    </xf>
    <xf numFmtId="0" fontId="3" fillId="0" borderId="0" xfId="0" applyFont="1"/>
    <xf numFmtId="43" fontId="2" fillId="0" borderId="0" xfId="0" applyNumberFormat="1" applyFont="1"/>
    <xf numFmtId="9" fontId="2" fillId="0" borderId="0" xfId="0" applyNumberFormat="1" applyFont="1"/>
    <xf numFmtId="0" fontId="4" fillId="0" borderId="0" xfId="0" applyFont="1" applyAlignment="1">
      <alignment horizontal="left"/>
    </xf>
    <xf numFmtId="0" fontId="5" fillId="0" borderId="0" xfId="0" applyFont="1"/>
    <xf numFmtId="0" fontId="7" fillId="0" borderId="0" xfId="0" applyFont="1"/>
    <xf numFmtId="0" fontId="8" fillId="2" borderId="1" xfId="0" applyFont="1" applyFill="1" applyBorder="1" applyAlignment="1">
      <alignment horizontal="left" vertical="center" wrapText="1"/>
    </xf>
    <xf numFmtId="0" fontId="11" fillId="0" borderId="0" xfId="0" applyFont="1"/>
    <xf numFmtId="0" fontId="11" fillId="0" borderId="2" xfId="0" applyFont="1" applyBorder="1" applyAlignment="1">
      <alignment horizontal="left" vertical="center" wrapText="1" indent="2"/>
    </xf>
    <xf numFmtId="43" fontId="11" fillId="0" borderId="2" xfId="1" applyFont="1" applyBorder="1" applyAlignment="1">
      <alignment vertical="center" wrapText="1"/>
    </xf>
    <xf numFmtId="43" fontId="11" fillId="0" borderId="2" xfId="1" applyFont="1" applyBorder="1"/>
    <xf numFmtId="4" fontId="11" fillId="0" borderId="0" xfId="0" applyNumberFormat="1" applyFont="1"/>
    <xf numFmtId="0" fontId="8" fillId="0" borderId="2" xfId="0" applyFont="1" applyBorder="1" applyAlignment="1">
      <alignment horizontal="left" vertical="center" wrapText="1"/>
    </xf>
    <xf numFmtId="0" fontId="11" fillId="0" borderId="4" xfId="0" applyFont="1" applyBorder="1" applyAlignment="1">
      <alignment horizontal="left" vertical="center" wrapText="1" indent="2"/>
    </xf>
    <xf numFmtId="0" fontId="8" fillId="3" borderId="3" xfId="0" applyFont="1" applyFill="1" applyBorder="1" applyAlignment="1">
      <alignment horizontal="left" vertical="center" wrapText="1"/>
    </xf>
    <xf numFmtId="43" fontId="11" fillId="0" borderId="0" xfId="0" applyNumberFormat="1" applyFont="1"/>
    <xf numFmtId="43" fontId="8" fillId="0" borderId="2" xfId="0" applyNumberFormat="1" applyFont="1" applyBorder="1"/>
    <xf numFmtId="164" fontId="8" fillId="4" borderId="2" xfId="0" applyNumberFormat="1" applyFont="1" applyFill="1" applyBorder="1" applyAlignment="1">
      <alignment horizontal="center" vertical="center" wrapText="1"/>
    </xf>
    <xf numFmtId="43" fontId="11" fillId="4" borderId="2" xfId="1" applyFont="1" applyFill="1" applyBorder="1"/>
    <xf numFmtId="43" fontId="8" fillId="4" borderId="2" xfId="0" applyNumberFormat="1" applyFont="1" applyFill="1" applyBorder="1"/>
    <xf numFmtId="43" fontId="11" fillId="0" borderId="2" xfId="1" applyFont="1" applyBorder="1" applyAlignment="1">
      <alignment horizontal="left" vertical="center" wrapText="1" indent="2"/>
    </xf>
    <xf numFmtId="43" fontId="8" fillId="4" borderId="2" xfId="1" applyFont="1" applyFill="1" applyBorder="1" applyAlignment="1">
      <alignment horizontal="left" vertical="center" wrapText="1"/>
    </xf>
    <xf numFmtId="43" fontId="11" fillId="0" borderId="2" xfId="1" applyFont="1" applyBorder="1" applyAlignment="1">
      <alignment horizontal="left" vertical="center" wrapText="1"/>
    </xf>
    <xf numFmtId="43" fontId="8" fillId="2" borderId="7" xfId="1" applyFont="1" applyFill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 wrapText="1"/>
    </xf>
    <xf numFmtId="43" fontId="8" fillId="0" borderId="8" xfId="1" applyFont="1" applyBorder="1" applyAlignment="1">
      <alignment horizontal="left" vertical="center" wrapText="1"/>
    </xf>
    <xf numFmtId="43" fontId="11" fillId="0" borderId="4" xfId="1" applyFont="1" applyBorder="1" applyAlignment="1">
      <alignment horizontal="left" vertical="center" wrapText="1" indent="2"/>
    </xf>
    <xf numFmtId="0" fontId="11" fillId="0" borderId="5" xfId="0" applyFont="1" applyBorder="1" applyAlignment="1">
      <alignment horizontal="left" vertical="center" wrapText="1" indent="2"/>
    </xf>
    <xf numFmtId="43" fontId="11" fillId="0" borderId="5" xfId="1" applyFont="1" applyBorder="1" applyAlignment="1">
      <alignment horizontal="left" vertical="center" wrapText="1" indent="2"/>
    </xf>
    <xf numFmtId="43" fontId="11" fillId="0" borderId="4" xfId="1" applyFont="1" applyBorder="1" applyAlignment="1">
      <alignment vertical="center" wrapText="1"/>
    </xf>
    <xf numFmtId="0" fontId="8" fillId="2" borderId="10" xfId="0" applyFont="1" applyFill="1" applyBorder="1" applyAlignment="1">
      <alignment horizontal="center" vertical="center" wrapText="1"/>
    </xf>
    <xf numFmtId="43" fontId="0" fillId="0" borderId="0" xfId="0" applyNumberFormat="1"/>
    <xf numFmtId="0" fontId="8" fillId="2" borderId="1" xfId="0" applyFont="1" applyFill="1" applyBorder="1" applyAlignment="1">
      <alignment horizontal="center" vertical="center" wrapText="1"/>
    </xf>
    <xf numFmtId="0" fontId="8" fillId="2" borderId="8" xfId="0" applyFont="1" applyFill="1" applyBorder="1" applyAlignment="1">
      <alignment horizontal="center" vertical="center" wrapText="1"/>
    </xf>
    <xf numFmtId="0" fontId="8" fillId="2" borderId="11" xfId="0" applyFont="1" applyFill="1" applyBorder="1" applyAlignment="1">
      <alignment horizontal="center" vertical="center" wrapText="1"/>
    </xf>
    <xf numFmtId="0" fontId="8" fillId="2" borderId="12" xfId="0" applyFont="1" applyFill="1" applyBorder="1" applyAlignment="1">
      <alignment horizontal="center" vertical="center" wrapText="1"/>
    </xf>
    <xf numFmtId="2" fontId="11" fillId="0" borderId="2" xfId="1" applyNumberFormat="1" applyFont="1" applyBorder="1" applyAlignment="1">
      <alignment horizontal="right" vertical="center" wrapText="1" indent="2"/>
    </xf>
    <xf numFmtId="2" fontId="11" fillId="0" borderId="2" xfId="1" applyNumberFormat="1" applyFont="1" applyBorder="1" applyAlignment="1">
      <alignment vertical="center"/>
    </xf>
    <xf numFmtId="2" fontId="11" fillId="0" borderId="2" xfId="1" applyNumberFormat="1" applyFont="1" applyBorder="1" applyAlignment="1">
      <alignment horizontal="right" vertical="center"/>
    </xf>
    <xf numFmtId="2" fontId="11" fillId="0" borderId="5" xfId="1" applyNumberFormat="1" applyFont="1" applyBorder="1" applyAlignment="1">
      <alignment vertical="center"/>
    </xf>
    <xf numFmtId="43" fontId="8" fillId="0" borderId="9" xfId="0" applyNumberFormat="1" applyFont="1" applyBorder="1" applyAlignment="1">
      <alignment vertical="center"/>
    </xf>
    <xf numFmtId="43" fontId="11" fillId="0" borderId="4" xfId="1" applyFont="1" applyBorder="1" applyAlignment="1">
      <alignment vertical="center"/>
    </xf>
    <xf numFmtId="43" fontId="11" fillId="0" borderId="2" xfId="1" applyFont="1" applyBorder="1" applyAlignment="1">
      <alignment vertical="center"/>
    </xf>
    <xf numFmtId="2" fontId="11" fillId="0" borderId="5" xfId="1" applyNumberFormat="1" applyFont="1" applyBorder="1" applyAlignment="1">
      <alignment horizontal="right" vertical="center" wrapText="1" indent="2"/>
    </xf>
    <xf numFmtId="2" fontId="11" fillId="0" borderId="4" xfId="1" applyNumberFormat="1" applyFont="1" applyBorder="1" applyAlignment="1">
      <alignment vertical="center"/>
    </xf>
    <xf numFmtId="43" fontId="11" fillId="0" borderId="5" xfId="1" applyFont="1" applyBorder="1" applyAlignment="1">
      <alignment horizontal="left" vertical="center" wrapText="1"/>
    </xf>
    <xf numFmtId="43" fontId="11" fillId="0" borderId="5" xfId="1" applyFont="1" applyBorder="1" applyAlignment="1">
      <alignment vertical="center"/>
    </xf>
    <xf numFmtId="43" fontId="11" fillId="0" borderId="4" xfId="1" applyFont="1" applyBorder="1" applyAlignment="1">
      <alignment horizontal="left" vertical="center" wrapText="1"/>
    </xf>
    <xf numFmtId="0" fontId="3" fillId="0" borderId="0" xfId="0" applyFont="1" applyAlignment="1">
      <alignment horizontal="left" wrapText="1"/>
    </xf>
    <xf numFmtId="0" fontId="4" fillId="0" borderId="0" xfId="0" applyFont="1" applyAlignment="1">
      <alignment horizontal="left" wrapText="1"/>
    </xf>
    <xf numFmtId="0" fontId="10" fillId="0" borderId="0" xfId="0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0" fillId="0" borderId="0" xfId="0"/>
    <xf numFmtId="0" fontId="10" fillId="0" borderId="0" xfId="0" applyFont="1" applyAlignment="1">
      <alignment horizontal="center" vertical="center" wrapText="1"/>
    </xf>
    <xf numFmtId="0" fontId="8" fillId="0" borderId="0" xfId="0" applyFont="1" applyAlignment="1">
      <alignment horizontal="left" wrapText="1"/>
    </xf>
    <xf numFmtId="0" fontId="11" fillId="0" borderId="0" xfId="0" applyFont="1" applyAlignment="1">
      <alignment horizontal="left" wrapText="1"/>
    </xf>
    <xf numFmtId="0" fontId="8" fillId="0" borderId="1" xfId="0" applyFont="1" applyFill="1" applyBorder="1" applyAlignment="1">
      <alignment horizontal="left" vertical="center" wrapText="1"/>
    </xf>
    <xf numFmtId="43" fontId="8" fillId="0" borderId="8" xfId="1" applyFont="1" applyFill="1" applyBorder="1" applyAlignment="1">
      <alignment horizontal="right" vertical="center" wrapText="1"/>
    </xf>
    <xf numFmtId="43" fontId="8" fillId="0" borderId="9" xfId="0" applyNumberFormat="1" applyFont="1" applyFill="1" applyBorder="1" applyAlignment="1">
      <alignment horizontal="right" vertical="center"/>
    </xf>
    <xf numFmtId="43" fontId="8" fillId="0" borderId="8" xfId="1" applyFont="1" applyFill="1" applyBorder="1" applyAlignment="1">
      <alignment horizontal="left" vertical="center" wrapText="1"/>
    </xf>
    <xf numFmtId="43" fontId="8" fillId="0" borderId="8" xfId="1" applyFont="1" applyFill="1" applyBorder="1" applyAlignment="1">
      <alignment vertical="center" wrapText="1"/>
    </xf>
    <xf numFmtId="2" fontId="8" fillId="0" borderId="2" xfId="0" applyNumberFormat="1" applyFont="1" applyBorder="1" applyAlignment="1">
      <alignment horizontal="right" vertical="center"/>
    </xf>
    <xf numFmtId="43" fontId="8" fillId="0" borderId="2" xfId="0" applyNumberFormat="1" applyFont="1" applyBorder="1" applyAlignment="1">
      <alignment vertical="center"/>
    </xf>
    <xf numFmtId="43" fontId="8" fillId="0" borderId="11" xfId="1" applyFont="1" applyFill="1" applyBorder="1" applyAlignment="1">
      <alignment vertical="center" wrapText="1"/>
    </xf>
    <xf numFmtId="43" fontId="8" fillId="0" borderId="5" xfId="0" applyNumberFormat="1" applyFont="1" applyBorder="1" applyAlignment="1">
      <alignment vertical="center"/>
    </xf>
    <xf numFmtId="43" fontId="8" fillId="0" borderId="4" xfId="0" applyNumberFormat="1" applyFont="1" applyBorder="1" applyAlignment="1">
      <alignment vertical="center"/>
    </xf>
    <xf numFmtId="43" fontId="8" fillId="0" borderId="10" xfId="0" applyNumberFormat="1" applyFont="1" applyFill="1" applyBorder="1" applyAlignment="1">
      <alignment vertical="center"/>
    </xf>
    <xf numFmtId="2" fontId="8" fillId="0" borderId="2" xfId="0" applyNumberFormat="1" applyFont="1" applyBorder="1"/>
    <xf numFmtId="2" fontId="8" fillId="0" borderId="5" xfId="0" applyNumberFormat="1" applyFont="1" applyBorder="1"/>
    <xf numFmtId="2" fontId="8" fillId="0" borderId="4" xfId="0" applyNumberFormat="1" applyFont="1" applyBorder="1"/>
    <xf numFmtId="43" fontId="8" fillId="0" borderId="8" xfId="1" applyFont="1" applyFill="1" applyBorder="1"/>
    <xf numFmtId="43" fontId="8" fillId="0" borderId="11" xfId="1" applyFont="1" applyFill="1" applyBorder="1"/>
    <xf numFmtId="2" fontId="8" fillId="0" borderId="10" xfId="0" applyNumberFormat="1" applyFont="1" applyFill="1" applyBorder="1"/>
    <xf numFmtId="2" fontId="8" fillId="0" borderId="2" xfId="0" applyNumberFormat="1" applyFont="1" applyBorder="1" applyAlignment="1">
      <alignment vertical="center"/>
    </xf>
    <xf numFmtId="2" fontId="8" fillId="0" borderId="6" xfId="0" applyNumberFormat="1" applyFont="1" applyBorder="1" applyAlignment="1">
      <alignment vertical="center"/>
    </xf>
    <xf numFmtId="2" fontId="8" fillId="0" borderId="4" xfId="0" applyNumberFormat="1" applyFont="1" applyBorder="1" applyAlignment="1">
      <alignment vertical="center"/>
    </xf>
    <xf numFmtId="43" fontId="11" fillId="0" borderId="8" xfId="1" applyFont="1" applyFill="1" applyBorder="1"/>
    <xf numFmtId="43" fontId="11" fillId="0" borderId="11" xfId="1" applyFont="1" applyFill="1" applyBorder="1"/>
    <xf numFmtId="2" fontId="8" fillId="0" borderId="10" xfId="0" applyNumberFormat="1" applyFont="1" applyFill="1" applyBorder="1" applyAlignment="1">
      <alignment vertical="center"/>
    </xf>
    <xf numFmtId="2" fontId="8" fillId="0" borderId="5" xfId="0" applyNumberFormat="1" applyFont="1" applyBorder="1" applyAlignment="1">
      <alignment vertical="center"/>
    </xf>
    <xf numFmtId="0" fontId="8" fillId="6" borderId="3" xfId="0" applyFont="1" applyFill="1" applyBorder="1" applyAlignment="1">
      <alignment horizontal="left" vertical="center" wrapText="1"/>
    </xf>
    <xf numFmtId="43" fontId="8" fillId="5" borderId="2" xfId="1" applyFont="1" applyFill="1" applyBorder="1" applyAlignment="1">
      <alignment horizontal="left" vertical="center" wrapText="1"/>
    </xf>
    <xf numFmtId="43" fontId="8" fillId="5" borderId="4" xfId="0" applyNumberFormat="1" applyFont="1" applyFill="1" applyBorder="1" applyAlignment="1">
      <alignment vertical="center"/>
    </xf>
    <xf numFmtId="43" fontId="8" fillId="2" borderId="12" xfId="1" applyFont="1" applyFill="1" applyBorder="1" applyAlignment="1">
      <alignment horizontal="left" vertical="center" wrapText="1"/>
    </xf>
    <xf numFmtId="43" fontId="8" fillId="0" borderId="6" xfId="0" applyNumberFormat="1" applyFont="1" applyBorder="1" applyAlignment="1">
      <alignment vertic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787561</xdr:colOff>
      <xdr:row>3</xdr:row>
      <xdr:rowOff>71420</xdr:rowOff>
    </xdr:from>
    <xdr:ext cx="4285457" cy="3064859"/>
    <xdr:pic>
      <xdr:nvPicPr>
        <xdr:cNvPr id="2" name="image2.png" title="Imagen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491982" y="803219"/>
          <a:ext cx="4285457" cy="3064859"/>
        </a:xfrm>
        <a:prstGeom prst="rect">
          <a:avLst/>
        </a:prstGeom>
        <a:noFill/>
      </xdr:spPr>
    </xdr:pic>
    <xdr:clientData fLocksWithSheet="0"/>
  </xdr:oneCellAnchor>
  <xdr:oneCellAnchor>
    <xdr:from>
      <xdr:col>7</xdr:col>
      <xdr:colOff>383589</xdr:colOff>
      <xdr:row>104</xdr:row>
      <xdr:rowOff>69695</xdr:rowOff>
    </xdr:from>
    <xdr:ext cx="3414797" cy="1070643"/>
    <xdr:grpSp>
      <xdr:nvGrpSpPr>
        <xdr:cNvPr id="7" name="Shape 2" title="Dibujo">
          <a:extLst>
            <a:ext uri="{FF2B5EF4-FFF2-40B4-BE49-F238E27FC236}">
              <a16:creationId xmlns:a16="http://schemas.microsoft.com/office/drawing/2014/main" id="{FC6927A4-DDC0-4F29-A3F4-8C915F93C8B0}"/>
            </a:ext>
          </a:extLst>
        </xdr:cNvPr>
        <xdr:cNvGrpSpPr/>
      </xdr:nvGrpSpPr>
      <xdr:grpSpPr>
        <a:xfrm>
          <a:off x="9327796" y="60263049"/>
          <a:ext cx="3414797" cy="1070643"/>
          <a:chOff x="1861670" y="1559681"/>
          <a:chExt cx="2917370" cy="506481"/>
        </a:xfrm>
      </xdr:grpSpPr>
      <xdr:sp macro="" textlink="">
        <xdr:nvSpPr>
          <xdr:cNvPr id="8" name="Shape 9">
            <a:extLst>
              <a:ext uri="{FF2B5EF4-FFF2-40B4-BE49-F238E27FC236}">
                <a16:creationId xmlns:a16="http://schemas.microsoft.com/office/drawing/2014/main" id="{B5DEDFC3-6DD0-F1AE-FED0-B3839F9F519E}"/>
              </a:ext>
            </a:extLst>
          </xdr:cNvPr>
          <xdr:cNvSpPr txBox="1"/>
        </xdr:nvSpPr>
        <xdr:spPr>
          <a:xfrm>
            <a:off x="1901140" y="1624167"/>
            <a:ext cx="2877900" cy="441995"/>
          </a:xfrm>
          <a:prstGeom prst="rect">
            <a:avLst/>
          </a:prstGeom>
          <a:noFill/>
          <a:ln>
            <a:noFill/>
          </a:ln>
        </xdr:spPr>
        <xdr:txBody>
          <a:bodyPr spcFirstLastPara="1" wrap="square" lIns="91425" tIns="91425" rIns="91425" bIns="91425" anchor="t" anchorCtr="0">
            <a:spAutoFit/>
          </a:bodyPr>
          <a:lstStyle/>
          <a:p>
            <a:pPr marL="0" lvl="0" indent="0" algn="ctr" rtl="0">
              <a:spcBef>
                <a:spcPts val="0"/>
              </a:spcBef>
              <a:spcAft>
                <a:spcPts val="0"/>
              </a:spcAft>
              <a:buNone/>
            </a:pPr>
            <a:r>
              <a:rPr lang="en-US" sz="1600" b="1">
                <a:latin typeface="Book Antiqua"/>
                <a:ea typeface="Book Antiqua"/>
                <a:cs typeface="Book Antiqua"/>
                <a:sym typeface="Book Antiqua"/>
              </a:rPr>
              <a:t>Lic. Ram</a:t>
            </a:r>
            <a:r>
              <a:rPr lang="en-US" sz="1600" b="1">
                <a:solidFill>
                  <a:srgbClr val="202124"/>
                </a:solidFill>
                <a:highlight>
                  <a:srgbClr val="FFFFFF"/>
                </a:highlight>
                <a:latin typeface="Book Antiqua"/>
                <a:ea typeface="Book Antiqua"/>
                <a:cs typeface="Book Antiqua"/>
                <a:sym typeface="Book Antiqua"/>
              </a:rPr>
              <a:t>ón Alexis Severino</a:t>
            </a:r>
            <a:endParaRPr sz="1600" b="1">
              <a:solidFill>
                <a:srgbClr val="202124"/>
              </a:solidFill>
              <a:highlight>
                <a:srgbClr val="FFFFFF"/>
              </a:highlight>
              <a:latin typeface="Book Antiqua"/>
              <a:ea typeface="Book Antiqua"/>
              <a:cs typeface="Book Antiqua"/>
              <a:sym typeface="Book Antiqua"/>
            </a:endParaRPr>
          </a:p>
          <a:p>
            <a:pPr marL="0" lvl="0" indent="0" algn="ctr" rtl="0">
              <a:spcBef>
                <a:spcPts val="0"/>
              </a:spcBef>
              <a:spcAft>
                <a:spcPts val="0"/>
              </a:spcAft>
              <a:buNone/>
            </a:pPr>
            <a:r>
              <a:rPr lang="en-US" sz="1600" b="1">
                <a:solidFill>
                  <a:srgbClr val="202124"/>
                </a:solidFill>
                <a:highlight>
                  <a:srgbClr val="FFFFFF"/>
                </a:highlight>
                <a:latin typeface="Book Antiqua"/>
                <a:ea typeface="Book Antiqua"/>
                <a:cs typeface="Book Antiqua"/>
                <a:sym typeface="Book Antiqua"/>
              </a:rPr>
              <a:t>Dir. Adm. y Financiero</a:t>
            </a:r>
            <a:endParaRPr sz="1600" b="1">
              <a:solidFill>
                <a:srgbClr val="202124"/>
              </a:solidFill>
              <a:highlight>
                <a:srgbClr val="FFFFFF"/>
              </a:highlight>
              <a:latin typeface="Book Antiqua"/>
              <a:ea typeface="Book Antiqua"/>
              <a:cs typeface="Book Antiqua"/>
              <a:sym typeface="Book Antiqua"/>
            </a:endParaRPr>
          </a:p>
          <a:p>
            <a:pPr marL="0" lvl="0" indent="0" algn="ctr" rtl="0">
              <a:spcBef>
                <a:spcPts val="0"/>
              </a:spcBef>
              <a:spcAft>
                <a:spcPts val="0"/>
              </a:spcAft>
              <a:buNone/>
            </a:pPr>
            <a:r>
              <a:rPr lang="en-US" sz="1600">
                <a:solidFill>
                  <a:srgbClr val="202124"/>
                </a:solidFill>
                <a:highlight>
                  <a:srgbClr val="FFFFFF"/>
                </a:highlight>
                <a:latin typeface="Book Antiqua"/>
                <a:ea typeface="Book Antiqua"/>
                <a:cs typeface="Book Antiqua"/>
                <a:sym typeface="Book Antiqua"/>
              </a:rPr>
              <a:t>Aprobado por:</a:t>
            </a:r>
            <a:endParaRPr sz="1600">
              <a:solidFill>
                <a:srgbClr val="202124"/>
              </a:solidFill>
              <a:highlight>
                <a:srgbClr val="FFFFFF"/>
              </a:highlight>
              <a:latin typeface="Book Antiqua"/>
              <a:ea typeface="Book Antiqua"/>
              <a:cs typeface="Book Antiqua"/>
              <a:sym typeface="Book Antiqua"/>
            </a:endParaRPr>
          </a:p>
        </xdr:txBody>
      </xdr:sp>
      <xdr:cxnSp macro="">
        <xdr:nvCxnSpPr>
          <xdr:cNvPr id="9" name="Shape 10">
            <a:extLst>
              <a:ext uri="{FF2B5EF4-FFF2-40B4-BE49-F238E27FC236}">
                <a16:creationId xmlns:a16="http://schemas.microsoft.com/office/drawing/2014/main" id="{42B5AC22-D56D-2EAB-93FA-E7E3431ABEB3}"/>
              </a:ext>
            </a:extLst>
          </xdr:cNvPr>
          <xdr:cNvCxnSpPr/>
        </xdr:nvCxnSpPr>
        <xdr:spPr>
          <a:xfrm flipV="1">
            <a:off x="1861670" y="1559681"/>
            <a:ext cx="2669274" cy="14800"/>
          </a:xfrm>
          <a:prstGeom prst="straightConnector1">
            <a:avLst/>
          </a:prstGeom>
          <a:noFill/>
          <a:ln w="9525" cap="flat" cmpd="sng">
            <a:solidFill>
              <a:srgbClr val="000000"/>
            </a:solidFill>
            <a:prstDash val="solid"/>
            <a:round/>
            <a:headEnd type="none" w="med" len="med"/>
            <a:tailEnd type="none" w="med" len="med"/>
          </a:ln>
        </xdr:spPr>
      </xdr:cxnSp>
    </xdr:grpSp>
    <xdr:clientData fLocksWithSheet="0"/>
  </xdr:oneCellAnchor>
  <xdr:twoCellAnchor>
    <xdr:from>
      <xdr:col>5</xdr:col>
      <xdr:colOff>0</xdr:colOff>
      <xdr:row>109</xdr:row>
      <xdr:rowOff>0</xdr:rowOff>
    </xdr:from>
    <xdr:to>
      <xdr:col>7</xdr:col>
      <xdr:colOff>0</xdr:colOff>
      <xdr:row>114</xdr:row>
      <xdr:rowOff>172987</xdr:rowOff>
    </xdr:to>
    <xdr:sp macro="" textlink="">
      <xdr:nvSpPr>
        <xdr:cNvPr id="17" name="Shape 7">
          <a:extLst>
            <a:ext uri="{FF2B5EF4-FFF2-40B4-BE49-F238E27FC236}">
              <a16:creationId xmlns:a16="http://schemas.microsoft.com/office/drawing/2014/main" id="{B163801B-733C-4B55-A6AC-E29DBBD1F6F6}"/>
            </a:ext>
          </a:extLst>
        </xdr:cNvPr>
        <xdr:cNvSpPr txBox="1"/>
      </xdr:nvSpPr>
      <xdr:spPr>
        <a:xfrm>
          <a:off x="3948266" y="46395968"/>
          <a:ext cx="3836514" cy="11715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t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endParaRPr sz="1500">
            <a:latin typeface="Book Antiqua"/>
            <a:ea typeface="Book Antiqua"/>
            <a:cs typeface="Book Antiqua"/>
            <a:sym typeface="Book Antiqua"/>
          </a:endParaRPr>
        </a:p>
      </xdr:txBody>
    </xdr:sp>
    <xdr:clientData/>
  </xdr:twoCellAnchor>
  <xdr:oneCellAnchor>
    <xdr:from>
      <xdr:col>2</xdr:col>
      <xdr:colOff>1730764</xdr:colOff>
      <xdr:row>104</xdr:row>
      <xdr:rowOff>55936</xdr:rowOff>
    </xdr:from>
    <xdr:ext cx="3054969" cy="1109765"/>
    <xdr:grpSp>
      <xdr:nvGrpSpPr>
        <xdr:cNvPr id="18" name="Shape 2" title="Dibujo">
          <a:extLst>
            <a:ext uri="{FF2B5EF4-FFF2-40B4-BE49-F238E27FC236}">
              <a16:creationId xmlns:a16="http://schemas.microsoft.com/office/drawing/2014/main" id="{75869B12-B390-4D2A-9252-2C5CF039D442}"/>
            </a:ext>
          </a:extLst>
        </xdr:cNvPr>
        <xdr:cNvGrpSpPr/>
      </xdr:nvGrpSpPr>
      <xdr:grpSpPr>
        <a:xfrm>
          <a:off x="2114087" y="60249290"/>
          <a:ext cx="3054969" cy="1109765"/>
          <a:chOff x="-370705" y="-145693"/>
          <a:chExt cx="1859281" cy="498945"/>
        </a:xfrm>
      </xdr:grpSpPr>
      <xdr:sp macro="" textlink="">
        <xdr:nvSpPr>
          <xdr:cNvPr id="19" name="Shape 7">
            <a:extLst>
              <a:ext uri="{FF2B5EF4-FFF2-40B4-BE49-F238E27FC236}">
                <a16:creationId xmlns:a16="http://schemas.microsoft.com/office/drawing/2014/main" id="{13C841A1-5EEA-EC4F-1729-8732184C3C9E}"/>
              </a:ext>
            </a:extLst>
          </xdr:cNvPr>
          <xdr:cNvSpPr txBox="1"/>
        </xdr:nvSpPr>
        <xdr:spPr>
          <a:xfrm>
            <a:off x="-370705" y="-66817"/>
            <a:ext cx="1859281" cy="420069"/>
          </a:xfrm>
          <a:prstGeom prst="rect">
            <a:avLst/>
          </a:prstGeom>
          <a:noFill/>
          <a:ln>
            <a:noFill/>
          </a:ln>
        </xdr:spPr>
        <xdr:txBody>
          <a:bodyPr spcFirstLastPara="1" wrap="square" lIns="91425" tIns="91425" rIns="91425" bIns="91425" anchor="t" anchorCtr="0">
            <a:spAutoFit/>
          </a:bodyPr>
          <a:lstStyle/>
          <a:p>
            <a:pPr marL="0" lvl="0" indent="0" algn="ctr" rtl="0">
              <a:spcBef>
                <a:spcPts val="0"/>
              </a:spcBef>
              <a:spcAft>
                <a:spcPts val="0"/>
              </a:spcAft>
              <a:buNone/>
            </a:pPr>
            <a:r>
              <a:rPr lang="en-US" sz="1600" b="1">
                <a:latin typeface="Book Antiqua"/>
                <a:ea typeface="Book Antiqua"/>
                <a:cs typeface="Book Antiqua"/>
                <a:sym typeface="Book Antiqua"/>
              </a:rPr>
              <a:t>Lic. Juana Feliz</a:t>
            </a:r>
            <a:endParaRPr sz="1600" b="1">
              <a:latin typeface="Book Antiqua"/>
              <a:ea typeface="Book Antiqua"/>
              <a:cs typeface="Book Antiqua"/>
              <a:sym typeface="Book Antiqua"/>
            </a:endParaRPr>
          </a:p>
          <a:p>
            <a:pPr marL="0" lvl="0" indent="0" algn="ctr" rtl="0">
              <a:spcBef>
                <a:spcPts val="0"/>
              </a:spcBef>
              <a:spcAft>
                <a:spcPts val="0"/>
              </a:spcAft>
              <a:buNone/>
            </a:pPr>
            <a:r>
              <a:rPr lang="en-US" sz="1600" b="1">
                <a:latin typeface="Book Antiqua"/>
                <a:ea typeface="Book Antiqua"/>
                <a:cs typeface="Book Antiqua"/>
                <a:sym typeface="Book Antiqua"/>
              </a:rPr>
              <a:t>Enc. Dpto. Financiero</a:t>
            </a:r>
            <a:endParaRPr sz="1600" b="1">
              <a:latin typeface="Book Antiqua"/>
              <a:ea typeface="Book Antiqua"/>
              <a:cs typeface="Book Antiqua"/>
              <a:sym typeface="Book Antiqua"/>
            </a:endParaRPr>
          </a:p>
          <a:p>
            <a:pPr marL="0" lvl="0" indent="0" algn="ctr" rtl="0">
              <a:spcBef>
                <a:spcPts val="0"/>
              </a:spcBef>
              <a:spcAft>
                <a:spcPts val="0"/>
              </a:spcAft>
              <a:buNone/>
            </a:pPr>
            <a:r>
              <a:rPr lang="en-US" sz="1600">
                <a:latin typeface="Book Antiqua"/>
                <a:ea typeface="Book Antiqua"/>
                <a:cs typeface="Book Antiqua"/>
                <a:sym typeface="Book Antiqua"/>
              </a:rPr>
              <a:t>Elaborado por:</a:t>
            </a:r>
            <a:endParaRPr sz="1600">
              <a:latin typeface="Book Antiqua"/>
              <a:ea typeface="Book Antiqua"/>
              <a:cs typeface="Book Antiqua"/>
              <a:sym typeface="Book Antiqua"/>
            </a:endParaRPr>
          </a:p>
        </xdr:txBody>
      </xdr:sp>
      <xdr:cxnSp macro="">
        <xdr:nvCxnSpPr>
          <xdr:cNvPr id="20" name="Shape 8">
            <a:extLst>
              <a:ext uri="{FF2B5EF4-FFF2-40B4-BE49-F238E27FC236}">
                <a16:creationId xmlns:a16="http://schemas.microsoft.com/office/drawing/2014/main" id="{D0BFB2B4-1F35-24E1-6505-3C37D9C08018}"/>
              </a:ext>
            </a:extLst>
          </xdr:cNvPr>
          <xdr:cNvCxnSpPr/>
        </xdr:nvCxnSpPr>
        <xdr:spPr>
          <a:xfrm>
            <a:off x="-259418" y="-145693"/>
            <a:ext cx="1719714" cy="0"/>
          </a:xfrm>
          <a:prstGeom prst="straightConnector1">
            <a:avLst/>
          </a:prstGeom>
          <a:noFill/>
          <a:ln w="9525" cap="flat" cmpd="sng">
            <a:solidFill>
              <a:srgbClr val="000000"/>
            </a:solidFill>
            <a:prstDash val="solid"/>
            <a:round/>
            <a:headEnd type="none" w="med" len="med"/>
            <a:tailEnd type="none" w="med" len="med"/>
          </a:ln>
        </xdr:spPr>
      </xdr:cxnSp>
    </xdr:grpSp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V1010"/>
  <sheetViews>
    <sheetView showGridLines="0" tabSelected="1" topLeftCell="A96" zoomScale="82" zoomScaleNormal="82" workbookViewId="0">
      <selection activeCell="C15" sqref="C15"/>
    </sheetView>
  </sheetViews>
  <sheetFormatPr baseColWidth="10" defaultColWidth="14.42578125" defaultRowHeight="15" customHeight="1" x14ac:dyDescent="0.25"/>
  <cols>
    <col min="1" max="1" width="0.140625" customWidth="1"/>
    <col min="2" max="2" width="5.5703125" customWidth="1"/>
    <col min="3" max="3" width="27.7109375" customWidth="1"/>
    <col min="4" max="4" width="37.140625" customWidth="1"/>
    <col min="5" max="5" width="22.5703125" customWidth="1"/>
    <col min="6" max="6" width="23" customWidth="1"/>
    <col min="7" max="7" width="18" customWidth="1"/>
    <col min="8" max="8" width="18.140625" customWidth="1"/>
    <col min="9" max="10" width="18.28515625" customWidth="1"/>
    <col min="11" max="14" width="6" customWidth="1"/>
    <col min="15" max="15" width="17.140625" customWidth="1"/>
    <col min="16" max="18" width="6" customWidth="1"/>
    <col min="19" max="20" width="7" customWidth="1"/>
    <col min="21" max="22" width="9.140625" customWidth="1"/>
  </cols>
  <sheetData>
    <row r="1" spans="4:9" ht="18.75" x14ac:dyDescent="0.25">
      <c r="D1" s="1"/>
      <c r="E1" s="1"/>
      <c r="F1" s="1"/>
      <c r="G1" s="1"/>
      <c r="H1" s="1"/>
      <c r="I1" s="1"/>
    </row>
    <row r="2" spans="4:9" ht="18.75" x14ac:dyDescent="0.25">
      <c r="D2" s="1"/>
      <c r="E2" s="1"/>
      <c r="F2" s="1"/>
      <c r="G2" s="1"/>
      <c r="H2" s="1"/>
      <c r="I2" s="1"/>
    </row>
    <row r="3" spans="4:9" ht="18.75" x14ac:dyDescent="0.25">
      <c r="D3" s="1"/>
      <c r="E3" s="1"/>
      <c r="F3" s="1"/>
      <c r="G3" s="1"/>
      <c r="H3" s="1"/>
      <c r="I3" s="1"/>
    </row>
    <row r="4" spans="4:9" ht="18.75" x14ac:dyDescent="0.25">
      <c r="D4" s="1"/>
      <c r="E4" s="1"/>
      <c r="F4" s="1"/>
      <c r="G4" s="1"/>
      <c r="H4" s="1"/>
      <c r="I4" s="1"/>
    </row>
    <row r="5" spans="4:9" ht="18.75" x14ac:dyDescent="0.25">
      <c r="D5" s="1"/>
      <c r="E5" s="1"/>
      <c r="F5" s="1"/>
      <c r="G5" s="1"/>
      <c r="H5" s="1"/>
      <c r="I5" s="1"/>
    </row>
    <row r="6" spans="4:9" ht="18.75" x14ac:dyDescent="0.25">
      <c r="D6" s="1"/>
      <c r="E6" s="1"/>
      <c r="F6" s="1"/>
      <c r="G6" s="1"/>
      <c r="H6" s="1"/>
      <c r="I6" s="1"/>
    </row>
    <row r="7" spans="4:9" ht="18.75" x14ac:dyDescent="0.25">
      <c r="D7" s="1"/>
      <c r="E7" s="1"/>
      <c r="F7" s="1"/>
      <c r="G7" s="1"/>
      <c r="H7" s="1"/>
      <c r="I7" s="1"/>
    </row>
    <row r="8" spans="4:9" ht="18.75" x14ac:dyDescent="0.25">
      <c r="D8" s="1"/>
      <c r="E8" s="1"/>
      <c r="F8" s="1"/>
      <c r="G8" s="1"/>
      <c r="H8" s="1"/>
      <c r="I8" s="1"/>
    </row>
    <row r="9" spans="4:9" x14ac:dyDescent="0.25"/>
    <row r="10" spans="4:9" ht="18.75" x14ac:dyDescent="0.25">
      <c r="D10" s="1"/>
      <c r="E10" s="1"/>
      <c r="F10" s="1"/>
      <c r="G10" s="1"/>
      <c r="H10" s="1"/>
      <c r="I10" s="1"/>
    </row>
    <row r="11" spans="4:9" ht="18.75" x14ac:dyDescent="0.25">
      <c r="D11" s="1"/>
      <c r="E11" s="1"/>
      <c r="F11" s="1"/>
      <c r="G11" s="1"/>
      <c r="H11" s="1"/>
      <c r="I11" s="1"/>
    </row>
    <row r="12" spans="4:9" ht="18.75" x14ac:dyDescent="0.25">
      <c r="D12" s="1"/>
      <c r="E12" s="1"/>
      <c r="F12" s="1"/>
      <c r="G12" s="1"/>
      <c r="H12" s="1"/>
      <c r="I12" s="1"/>
    </row>
    <row r="13" spans="4:9" ht="18.75" x14ac:dyDescent="0.25">
      <c r="D13" s="1"/>
      <c r="E13" s="1"/>
      <c r="F13" s="1"/>
      <c r="G13" s="1"/>
      <c r="H13" s="1"/>
      <c r="I13" s="1"/>
    </row>
    <row r="14" spans="4:9" ht="18.75" x14ac:dyDescent="0.25">
      <c r="D14" s="53"/>
      <c r="E14" s="53"/>
      <c r="F14" s="54"/>
      <c r="G14" s="1"/>
      <c r="H14" s="1"/>
      <c r="I14" s="1"/>
    </row>
    <row r="15" spans="4:9" ht="18.75" x14ac:dyDescent="0.25">
      <c r="D15" s="1"/>
      <c r="E15" s="1"/>
      <c r="G15" s="1"/>
      <c r="H15" s="1"/>
      <c r="I15" s="1"/>
    </row>
    <row r="16" spans="4:9" ht="18.75" customHeight="1" x14ac:dyDescent="0.25">
      <c r="D16" s="53"/>
      <c r="E16" s="53"/>
      <c r="F16" s="54"/>
      <c r="G16" s="54"/>
    </row>
    <row r="17" spans="2:22" ht="18.75" customHeight="1" x14ac:dyDescent="0.25">
      <c r="D17" s="55" t="s">
        <v>87</v>
      </c>
      <c r="E17" s="55"/>
      <c r="F17" s="55"/>
      <c r="G17" s="55"/>
      <c r="H17" s="55"/>
      <c r="I17" s="55"/>
      <c r="J17" s="55"/>
    </row>
    <row r="18" spans="2:22" ht="35.450000000000003" customHeight="1" x14ac:dyDescent="0.25">
      <c r="D18" s="55" t="s">
        <v>81</v>
      </c>
      <c r="E18" s="55"/>
      <c r="F18" s="55"/>
      <c r="G18" s="55"/>
      <c r="H18" s="55"/>
      <c r="I18" s="55"/>
      <c r="J18" s="55"/>
    </row>
    <row r="19" spans="2:22" ht="18.600000000000001" customHeight="1" x14ac:dyDescent="0.3">
      <c r="D19" s="52" t="s">
        <v>80</v>
      </c>
      <c r="E19" s="52"/>
      <c r="F19" s="52"/>
      <c r="G19" s="52"/>
      <c r="H19" s="52"/>
      <c r="I19" s="52"/>
      <c r="J19" s="52"/>
    </row>
    <row r="20" spans="2:22" ht="12" customHeight="1" thickBot="1" x14ac:dyDescent="0.35">
      <c r="B20" s="7"/>
      <c r="C20" s="7"/>
      <c r="D20" s="7"/>
      <c r="E20" s="7"/>
      <c r="F20" s="7"/>
      <c r="G20" s="7"/>
      <c r="H20" s="7"/>
      <c r="I20" s="7"/>
    </row>
    <row r="21" spans="2:22" ht="42.75" customHeight="1" thickBot="1" x14ac:dyDescent="0.35">
      <c r="B21" s="7"/>
      <c r="C21" s="7"/>
      <c r="D21" s="34" t="s">
        <v>0</v>
      </c>
      <c r="E21" s="35" t="s">
        <v>78</v>
      </c>
      <c r="F21" s="35" t="s">
        <v>78</v>
      </c>
      <c r="G21" s="35" t="s">
        <v>1</v>
      </c>
      <c r="H21" s="36" t="s">
        <v>86</v>
      </c>
      <c r="I21" s="32" t="s">
        <v>88</v>
      </c>
      <c r="J21" s="37" t="s">
        <v>2</v>
      </c>
      <c r="K21" s="9"/>
      <c r="T21" s="3"/>
      <c r="U21" s="3"/>
    </row>
    <row r="22" spans="2:22" ht="29.25" customHeight="1" thickBot="1" x14ac:dyDescent="0.35">
      <c r="B22" s="7"/>
      <c r="C22" s="7"/>
      <c r="D22" s="26" t="s">
        <v>3</v>
      </c>
      <c r="E22" s="27">
        <f>+E87</f>
        <v>1932937781</v>
      </c>
      <c r="F22" s="27">
        <f>+F87</f>
        <v>1932937781</v>
      </c>
      <c r="G22" s="27">
        <f>+G87</f>
        <v>76263208.260000005</v>
      </c>
      <c r="H22" s="27">
        <f>+H87</f>
        <v>108640125.46000001</v>
      </c>
      <c r="I22" s="27">
        <f>+I87</f>
        <v>109557420.17</v>
      </c>
      <c r="J22" s="42">
        <f>+G22+H22+I22</f>
        <v>294460753.89000005</v>
      </c>
      <c r="K22" s="9"/>
      <c r="L22" s="3"/>
      <c r="N22" s="3"/>
      <c r="O22" s="3"/>
      <c r="P22" s="3"/>
      <c r="Q22" s="3"/>
      <c r="R22" s="3"/>
      <c r="S22" s="3"/>
      <c r="T22" s="3"/>
      <c r="U22" s="3"/>
    </row>
    <row r="23" spans="2:22" ht="41.25" customHeight="1" thickBot="1" x14ac:dyDescent="0.35">
      <c r="B23" s="7"/>
      <c r="C23" s="7"/>
      <c r="D23" s="58" t="s">
        <v>4</v>
      </c>
      <c r="E23" s="59">
        <f>+E24+E25+E26+E28</f>
        <v>939441595</v>
      </c>
      <c r="F23" s="59">
        <f>+F24+F25+F26+F28</f>
        <v>939441595</v>
      </c>
      <c r="G23" s="59">
        <f>+G24+G25+G28</f>
        <v>54881962.800000004</v>
      </c>
      <c r="H23" s="59">
        <f>+H24+H25+H28</f>
        <v>57947980.650000006</v>
      </c>
      <c r="I23" s="59">
        <f>+I24+I25+I28</f>
        <v>55893950.880000003</v>
      </c>
      <c r="J23" s="60">
        <f t="shared" ref="J23:J86" si="0">+G23+H23+I23</f>
        <v>168723894.33000001</v>
      </c>
      <c r="K23" s="9"/>
      <c r="L23" s="4"/>
      <c r="V23" s="3"/>
    </row>
    <row r="24" spans="2:22" ht="33" customHeight="1" x14ac:dyDescent="0.3">
      <c r="B24" s="7"/>
      <c r="C24" s="7"/>
      <c r="D24" s="15" t="s">
        <v>5</v>
      </c>
      <c r="E24" s="49">
        <v>743053668</v>
      </c>
      <c r="F24" s="49">
        <v>743053668</v>
      </c>
      <c r="G24" s="43">
        <v>46659081.600000001</v>
      </c>
      <c r="H24" s="43">
        <v>49505945.18</v>
      </c>
      <c r="I24" s="44">
        <v>47536718.009999998</v>
      </c>
      <c r="J24" s="67">
        <f t="shared" si="0"/>
        <v>143701744.78999999</v>
      </c>
      <c r="K24" s="9"/>
    </row>
    <row r="25" spans="2:22" ht="33.75" customHeight="1" x14ac:dyDescent="0.3">
      <c r="B25" s="7"/>
      <c r="C25" s="7"/>
      <c r="D25" s="10" t="s">
        <v>6</v>
      </c>
      <c r="E25" s="24">
        <v>97075325</v>
      </c>
      <c r="F25" s="24">
        <v>97075325</v>
      </c>
      <c r="G25" s="44">
        <v>1125258.3799999999</v>
      </c>
      <c r="H25" s="44">
        <v>1125258.3799999999</v>
      </c>
      <c r="I25" s="44">
        <v>1125258.3799999999</v>
      </c>
      <c r="J25" s="64">
        <f t="shared" si="0"/>
        <v>3375775.1399999997</v>
      </c>
      <c r="K25" s="13"/>
    </row>
    <row r="26" spans="2:22" ht="44.25" customHeight="1" x14ac:dyDescent="0.3">
      <c r="B26" s="7"/>
      <c r="C26" s="7"/>
      <c r="D26" s="10" t="s">
        <v>7</v>
      </c>
      <c r="E26" s="22">
        <v>150000</v>
      </c>
      <c r="F26" s="22">
        <v>150000</v>
      </c>
      <c r="G26" s="40">
        <v>0</v>
      </c>
      <c r="H26" s="40">
        <v>0</v>
      </c>
      <c r="I26" s="40">
        <v>0</v>
      </c>
      <c r="J26" s="63">
        <f t="shared" si="0"/>
        <v>0</v>
      </c>
      <c r="K26" s="13"/>
    </row>
    <row r="27" spans="2:22" ht="45" customHeight="1" x14ac:dyDescent="0.3">
      <c r="B27" s="7"/>
      <c r="C27" s="7"/>
      <c r="D27" s="10" t="s">
        <v>8</v>
      </c>
      <c r="E27" s="38">
        <v>0</v>
      </c>
      <c r="F27" s="38">
        <v>0</v>
      </c>
      <c r="G27" s="40">
        <v>0</v>
      </c>
      <c r="H27" s="40">
        <v>0</v>
      </c>
      <c r="I27" s="40">
        <v>0</v>
      </c>
      <c r="J27" s="63">
        <f t="shared" si="0"/>
        <v>0</v>
      </c>
      <c r="K27" s="13"/>
    </row>
    <row r="28" spans="2:22" ht="43.5" customHeight="1" thickBot="1" x14ac:dyDescent="0.35">
      <c r="B28" s="7"/>
      <c r="C28" s="7"/>
      <c r="D28" s="29" t="s">
        <v>9</v>
      </c>
      <c r="E28" s="47">
        <v>99162602</v>
      </c>
      <c r="F28" s="47">
        <v>99162602</v>
      </c>
      <c r="G28" s="48">
        <v>7097622.8200000003</v>
      </c>
      <c r="H28" s="48">
        <v>7316777.0899999999</v>
      </c>
      <c r="I28" s="44">
        <v>7231974.4900000002</v>
      </c>
      <c r="J28" s="66">
        <f t="shared" si="0"/>
        <v>21646374.399999999</v>
      </c>
      <c r="K28" s="13"/>
    </row>
    <row r="29" spans="2:22" ht="45" customHeight="1" thickBot="1" x14ac:dyDescent="0.35">
      <c r="B29" s="7"/>
      <c r="C29" s="7"/>
      <c r="D29" s="58" t="s">
        <v>10</v>
      </c>
      <c r="E29" s="61">
        <f>+E30+E31+E32+E33+E34+E35+E36+E37+E38</f>
        <v>86963737</v>
      </c>
      <c r="F29" s="61">
        <f>+F30+F31+F32+F33+F34+F35+F36+F37+F38</f>
        <v>86963737</v>
      </c>
      <c r="G29" s="62">
        <f>+G30</f>
        <v>1246785.3899999999</v>
      </c>
      <c r="H29" s="62">
        <f>+H30+H32+H34+H35+H37</f>
        <v>4770083.4400000004</v>
      </c>
      <c r="I29" s="65">
        <f>+I30+I32+I34+I35+I37+I33</f>
        <v>2176437.0700000003</v>
      </c>
      <c r="J29" s="68">
        <f t="shared" si="0"/>
        <v>8193305.9000000004</v>
      </c>
      <c r="K29" s="13"/>
    </row>
    <row r="30" spans="2:22" ht="32.25" customHeight="1" x14ac:dyDescent="0.3">
      <c r="B30" s="7"/>
      <c r="C30" s="7"/>
      <c r="D30" s="15" t="s">
        <v>11</v>
      </c>
      <c r="E30" s="31">
        <v>19085792</v>
      </c>
      <c r="F30" s="31">
        <v>19085792</v>
      </c>
      <c r="G30" s="43">
        <v>1246785.3899999999</v>
      </c>
      <c r="H30" s="43">
        <v>1157519.51</v>
      </c>
      <c r="I30" s="44">
        <v>700808.98</v>
      </c>
      <c r="J30" s="67">
        <f t="shared" si="0"/>
        <v>3105113.88</v>
      </c>
      <c r="K30" s="13"/>
    </row>
    <row r="31" spans="2:22" ht="55.5" customHeight="1" x14ac:dyDescent="0.3">
      <c r="B31" s="7"/>
      <c r="C31" s="7"/>
      <c r="D31" s="10" t="s">
        <v>12</v>
      </c>
      <c r="E31" s="22">
        <v>2930000</v>
      </c>
      <c r="F31" s="22">
        <v>2930000</v>
      </c>
      <c r="G31" s="40">
        <v>0</v>
      </c>
      <c r="H31" s="40">
        <v>0</v>
      </c>
      <c r="I31" s="40">
        <v>0</v>
      </c>
      <c r="J31" s="63">
        <f t="shared" si="0"/>
        <v>0</v>
      </c>
      <c r="K31" s="13"/>
    </row>
    <row r="32" spans="2:22" ht="32.25" customHeight="1" x14ac:dyDescent="0.3">
      <c r="B32" s="7"/>
      <c r="C32" s="7"/>
      <c r="D32" s="10" t="s">
        <v>13</v>
      </c>
      <c r="E32" s="22">
        <v>5600000</v>
      </c>
      <c r="F32" s="22">
        <v>5600000</v>
      </c>
      <c r="G32" s="40">
        <v>0</v>
      </c>
      <c r="H32" s="12">
        <v>696189.4</v>
      </c>
      <c r="I32" s="12">
        <v>285075.5</v>
      </c>
      <c r="J32" s="18">
        <f t="shared" si="0"/>
        <v>981264.9</v>
      </c>
      <c r="K32" s="13"/>
    </row>
    <row r="33" spans="2:11" ht="41.25" customHeight="1" x14ac:dyDescent="0.3">
      <c r="B33" s="7"/>
      <c r="C33" s="7"/>
      <c r="D33" s="10" t="s">
        <v>14</v>
      </c>
      <c r="E33" s="22">
        <v>700000</v>
      </c>
      <c r="F33" s="22">
        <v>700000</v>
      </c>
      <c r="G33" s="40">
        <v>0</v>
      </c>
      <c r="H33" s="40">
        <v>0</v>
      </c>
      <c r="I33" s="12">
        <v>160591.76</v>
      </c>
      <c r="J33" s="18">
        <f t="shared" si="0"/>
        <v>160591.76</v>
      </c>
      <c r="K33" s="13"/>
    </row>
    <row r="34" spans="2:11" ht="35.25" customHeight="1" x14ac:dyDescent="0.3">
      <c r="B34" s="7"/>
      <c r="C34" s="7"/>
      <c r="D34" s="10" t="s">
        <v>15</v>
      </c>
      <c r="E34" s="22">
        <v>19505784</v>
      </c>
      <c r="F34" s="22">
        <v>19505784</v>
      </c>
      <c r="G34" s="40">
        <v>0</v>
      </c>
      <c r="H34" s="12">
        <v>1725744.13</v>
      </c>
      <c r="I34" s="12">
        <v>871274.16</v>
      </c>
      <c r="J34" s="18">
        <f t="shared" si="0"/>
        <v>2597018.29</v>
      </c>
      <c r="K34" s="13"/>
    </row>
    <row r="35" spans="2:11" ht="32.25" customHeight="1" x14ac:dyDescent="0.3">
      <c r="B35" s="7"/>
      <c r="C35" s="7"/>
      <c r="D35" s="10" t="s">
        <v>16</v>
      </c>
      <c r="E35" s="22">
        <v>4659476</v>
      </c>
      <c r="F35" s="22">
        <v>4659476</v>
      </c>
      <c r="G35" s="40">
        <v>0</v>
      </c>
      <c r="H35" s="12">
        <v>730430.4</v>
      </c>
      <c r="I35" s="39">
        <v>0</v>
      </c>
      <c r="J35" s="18">
        <f t="shared" si="0"/>
        <v>730430.4</v>
      </c>
      <c r="K35" s="13"/>
    </row>
    <row r="36" spans="2:11" ht="90.75" customHeight="1" x14ac:dyDescent="0.3">
      <c r="B36" s="7"/>
      <c r="C36" s="7"/>
      <c r="D36" s="10" t="s">
        <v>17</v>
      </c>
      <c r="E36" s="22">
        <v>8124083</v>
      </c>
      <c r="F36" s="22">
        <v>8124083</v>
      </c>
      <c r="G36" s="40">
        <v>0</v>
      </c>
      <c r="H36" s="40">
        <v>0</v>
      </c>
      <c r="I36" s="40">
        <v>0</v>
      </c>
      <c r="J36" s="63">
        <f t="shared" si="0"/>
        <v>0</v>
      </c>
      <c r="K36" s="13"/>
    </row>
    <row r="37" spans="2:11" ht="57.75" customHeight="1" x14ac:dyDescent="0.3">
      <c r="B37" s="7"/>
      <c r="C37" s="7"/>
      <c r="D37" s="10" t="s">
        <v>79</v>
      </c>
      <c r="E37" s="24">
        <v>18033602</v>
      </c>
      <c r="F37" s="24">
        <v>18033602</v>
      </c>
      <c r="G37" s="40">
        <v>0</v>
      </c>
      <c r="H37" s="44">
        <v>460200</v>
      </c>
      <c r="I37" s="44">
        <v>158686.67000000001</v>
      </c>
      <c r="J37" s="64">
        <f t="shared" si="0"/>
        <v>618886.67000000004</v>
      </c>
      <c r="K37" s="13"/>
    </row>
    <row r="38" spans="2:11" ht="60" customHeight="1" thickBot="1" x14ac:dyDescent="0.35">
      <c r="B38" s="7"/>
      <c r="C38" s="7"/>
      <c r="D38" s="29" t="s">
        <v>18</v>
      </c>
      <c r="E38" s="30">
        <v>8325000</v>
      </c>
      <c r="F38" s="30">
        <v>8325000</v>
      </c>
      <c r="G38" s="40">
        <v>0</v>
      </c>
      <c r="H38" s="41">
        <v>0</v>
      </c>
      <c r="I38" s="39">
        <v>0</v>
      </c>
      <c r="J38" s="70">
        <f t="shared" si="0"/>
        <v>0</v>
      </c>
      <c r="K38" s="13"/>
    </row>
    <row r="39" spans="2:11" ht="45" customHeight="1" thickBot="1" x14ac:dyDescent="0.35">
      <c r="B39" s="7"/>
      <c r="C39" s="7"/>
      <c r="D39" s="58" t="s">
        <v>19</v>
      </c>
      <c r="E39" s="61">
        <f>+E40+E41+E42+E43+E44+E45+E46+E48</f>
        <v>197096507</v>
      </c>
      <c r="F39" s="61">
        <f>+F40+F41+F42+F43+F44+F45+F46+F48</f>
        <v>197096507</v>
      </c>
      <c r="G39" s="72"/>
      <c r="H39" s="72"/>
      <c r="I39" s="73"/>
      <c r="J39" s="74"/>
      <c r="K39" s="13"/>
    </row>
    <row r="40" spans="2:11" ht="63" customHeight="1" x14ac:dyDescent="0.3">
      <c r="B40" s="7"/>
      <c r="C40" s="7"/>
      <c r="D40" s="15" t="s">
        <v>20</v>
      </c>
      <c r="E40" s="28">
        <v>138414997</v>
      </c>
      <c r="F40" s="28">
        <v>138414997</v>
      </c>
      <c r="G40" s="40">
        <v>0</v>
      </c>
      <c r="H40" s="46">
        <v>0</v>
      </c>
      <c r="I40" s="39">
        <v>0</v>
      </c>
      <c r="J40" s="71">
        <f t="shared" si="0"/>
        <v>0</v>
      </c>
      <c r="K40" s="13"/>
    </row>
    <row r="41" spans="2:11" ht="41.25" customHeight="1" x14ac:dyDescent="0.3">
      <c r="B41" s="7"/>
      <c r="C41" s="7"/>
      <c r="D41" s="10" t="s">
        <v>21</v>
      </c>
      <c r="E41" s="22">
        <v>720000</v>
      </c>
      <c r="F41" s="22">
        <v>720000</v>
      </c>
      <c r="G41" s="40">
        <v>0</v>
      </c>
      <c r="H41" s="46">
        <v>0</v>
      </c>
      <c r="I41" s="39">
        <v>0</v>
      </c>
      <c r="J41" s="69">
        <f t="shared" si="0"/>
        <v>0</v>
      </c>
      <c r="K41" s="13"/>
    </row>
    <row r="42" spans="2:11" ht="54" customHeight="1" x14ac:dyDescent="0.3">
      <c r="B42" s="7"/>
      <c r="C42" s="7"/>
      <c r="D42" s="10" t="s">
        <v>22</v>
      </c>
      <c r="E42" s="22">
        <v>982824</v>
      </c>
      <c r="F42" s="22">
        <v>982824</v>
      </c>
      <c r="G42" s="40">
        <v>0</v>
      </c>
      <c r="H42" s="46">
        <v>0</v>
      </c>
      <c r="I42" s="39">
        <v>0</v>
      </c>
      <c r="J42" s="69">
        <f t="shared" si="0"/>
        <v>0</v>
      </c>
      <c r="K42" s="13"/>
    </row>
    <row r="43" spans="2:11" ht="50.25" customHeight="1" x14ac:dyDescent="0.3">
      <c r="B43" s="7"/>
      <c r="C43" s="7"/>
      <c r="D43" s="10" t="s">
        <v>23</v>
      </c>
      <c r="E43" s="22">
        <v>30745020</v>
      </c>
      <c r="F43" s="22">
        <v>30745020</v>
      </c>
      <c r="G43" s="40">
        <v>0</v>
      </c>
      <c r="H43" s="46">
        <v>0</v>
      </c>
      <c r="I43" s="39">
        <v>0</v>
      </c>
      <c r="J43" s="69">
        <f t="shared" si="0"/>
        <v>0</v>
      </c>
      <c r="K43" s="13"/>
    </row>
    <row r="44" spans="2:11" ht="60" customHeight="1" x14ac:dyDescent="0.3">
      <c r="B44" s="7"/>
      <c r="C44" s="7"/>
      <c r="D44" s="10" t="s">
        <v>24</v>
      </c>
      <c r="E44" s="22">
        <v>1510000</v>
      </c>
      <c r="F44" s="22">
        <v>1510000</v>
      </c>
      <c r="G44" s="40">
        <v>0</v>
      </c>
      <c r="H44" s="46">
        <v>0</v>
      </c>
      <c r="I44" s="39">
        <v>0</v>
      </c>
      <c r="J44" s="69">
        <f t="shared" si="0"/>
        <v>0</v>
      </c>
      <c r="K44" s="13"/>
    </row>
    <row r="45" spans="2:11" ht="60.75" customHeight="1" x14ac:dyDescent="0.3">
      <c r="B45" s="7"/>
      <c r="C45" s="7"/>
      <c r="D45" s="10" t="s">
        <v>25</v>
      </c>
      <c r="E45" s="22">
        <v>171000</v>
      </c>
      <c r="F45" s="22">
        <v>171000</v>
      </c>
      <c r="G45" s="40">
        <v>0</v>
      </c>
      <c r="H45" s="46">
        <v>0</v>
      </c>
      <c r="I45" s="39">
        <v>0</v>
      </c>
      <c r="J45" s="69">
        <f t="shared" si="0"/>
        <v>0</v>
      </c>
      <c r="K45" s="13"/>
    </row>
    <row r="46" spans="2:11" ht="70.5" customHeight="1" x14ac:dyDescent="0.3">
      <c r="B46" s="7"/>
      <c r="C46" s="7"/>
      <c r="D46" s="10" t="s">
        <v>26</v>
      </c>
      <c r="E46" s="22">
        <v>20068490</v>
      </c>
      <c r="F46" s="22">
        <v>20068490</v>
      </c>
      <c r="G46" s="40">
        <v>0</v>
      </c>
      <c r="H46" s="46">
        <v>0</v>
      </c>
      <c r="I46" s="39">
        <v>0</v>
      </c>
      <c r="J46" s="69">
        <f t="shared" si="0"/>
        <v>0</v>
      </c>
      <c r="K46" s="13"/>
    </row>
    <row r="47" spans="2:11" ht="84" customHeight="1" x14ac:dyDescent="0.3">
      <c r="B47" s="7"/>
      <c r="C47" s="7"/>
      <c r="D47" s="10" t="s">
        <v>72</v>
      </c>
      <c r="E47" s="38">
        <v>0</v>
      </c>
      <c r="F47" s="38">
        <v>0</v>
      </c>
      <c r="G47" s="40">
        <v>0</v>
      </c>
      <c r="H47" s="46">
        <v>0</v>
      </c>
      <c r="I47" s="39">
        <v>0</v>
      </c>
      <c r="J47" s="69">
        <f>+G47+H47+I47</f>
        <v>0</v>
      </c>
      <c r="K47" s="13"/>
    </row>
    <row r="48" spans="2:11" ht="45.75" customHeight="1" thickBot="1" x14ac:dyDescent="0.35">
      <c r="B48" s="7"/>
      <c r="C48" s="7"/>
      <c r="D48" s="29" t="s">
        <v>27</v>
      </c>
      <c r="E48" s="30">
        <v>4484176</v>
      </c>
      <c r="F48" s="30">
        <v>4484176</v>
      </c>
      <c r="G48" s="40">
        <v>0</v>
      </c>
      <c r="H48" s="40">
        <v>0</v>
      </c>
      <c r="I48" s="40">
        <v>0</v>
      </c>
      <c r="J48" s="70">
        <f>+G48+H48+I48</f>
        <v>0</v>
      </c>
      <c r="K48" s="13"/>
    </row>
    <row r="49" spans="2:11" ht="50.25" customHeight="1" thickBot="1" x14ac:dyDescent="0.35">
      <c r="B49" s="7"/>
      <c r="C49" s="7"/>
      <c r="D49" s="58" t="s">
        <v>28</v>
      </c>
      <c r="E49" s="61">
        <f>+E50+E55</f>
        <v>617384301</v>
      </c>
      <c r="F49" s="61">
        <f>+F50+F55</f>
        <v>617384301</v>
      </c>
      <c r="G49" s="62">
        <f>+G50</f>
        <v>20134460.07</v>
      </c>
      <c r="H49" s="62">
        <f>+H50</f>
        <v>45922061.369999997</v>
      </c>
      <c r="I49" s="65">
        <f>+I50+I55</f>
        <v>51487032.219999999</v>
      </c>
      <c r="J49" s="68">
        <f t="shared" si="0"/>
        <v>117543553.66</v>
      </c>
      <c r="K49" s="13"/>
    </row>
    <row r="50" spans="2:11" ht="61.5" customHeight="1" x14ac:dyDescent="0.3">
      <c r="B50" s="7"/>
      <c r="C50" s="7"/>
      <c r="D50" s="15" t="s">
        <v>29</v>
      </c>
      <c r="E50" s="49">
        <v>616884301</v>
      </c>
      <c r="F50" s="49">
        <v>616884301</v>
      </c>
      <c r="G50" s="31">
        <v>20134460.07</v>
      </c>
      <c r="H50" s="31">
        <v>45922061.369999997</v>
      </c>
      <c r="I50" s="11">
        <v>51444243.899999999</v>
      </c>
      <c r="J50" s="86">
        <f t="shared" si="0"/>
        <v>117500765.34</v>
      </c>
      <c r="K50" s="13"/>
    </row>
    <row r="51" spans="2:11" ht="66" customHeight="1" x14ac:dyDescent="0.3">
      <c r="B51" s="7"/>
      <c r="C51" s="7"/>
      <c r="D51" s="10" t="s">
        <v>30</v>
      </c>
      <c r="E51" s="40">
        <v>0</v>
      </c>
      <c r="F51" s="40">
        <v>0</v>
      </c>
      <c r="G51" s="40">
        <v>0</v>
      </c>
      <c r="H51" s="40">
        <v>0</v>
      </c>
      <c r="I51" s="40">
        <v>0</v>
      </c>
      <c r="J51" s="75">
        <f t="shared" si="0"/>
        <v>0</v>
      </c>
      <c r="K51" s="13"/>
    </row>
    <row r="52" spans="2:11" ht="57" customHeight="1" x14ac:dyDescent="0.3">
      <c r="B52" s="7"/>
      <c r="C52" s="7"/>
      <c r="D52" s="10" t="s">
        <v>31</v>
      </c>
      <c r="E52" s="40">
        <v>0</v>
      </c>
      <c r="F52" s="40">
        <v>0</v>
      </c>
      <c r="G52" s="40">
        <v>0</v>
      </c>
      <c r="H52" s="40">
        <v>0</v>
      </c>
      <c r="I52" s="40">
        <v>0</v>
      </c>
      <c r="J52" s="76">
        <f t="shared" si="0"/>
        <v>0</v>
      </c>
      <c r="K52" s="13"/>
    </row>
    <row r="53" spans="2:11" ht="66.75" customHeight="1" x14ac:dyDescent="0.3">
      <c r="B53" s="7"/>
      <c r="C53" s="7"/>
      <c r="D53" s="10" t="s">
        <v>32</v>
      </c>
      <c r="E53" s="40">
        <v>0</v>
      </c>
      <c r="F53" s="40">
        <v>0</v>
      </c>
      <c r="G53" s="40">
        <v>0</v>
      </c>
      <c r="H53" s="40">
        <v>0</v>
      </c>
      <c r="I53" s="40">
        <v>0</v>
      </c>
      <c r="J53" s="75">
        <f t="shared" si="0"/>
        <v>0</v>
      </c>
      <c r="K53" s="13"/>
    </row>
    <row r="54" spans="2:11" ht="75" customHeight="1" x14ac:dyDescent="0.3">
      <c r="B54" s="7"/>
      <c r="C54" s="7"/>
      <c r="D54" s="10" t="s">
        <v>33</v>
      </c>
      <c r="E54" s="40">
        <v>0</v>
      </c>
      <c r="F54" s="40">
        <v>0</v>
      </c>
      <c r="G54" s="40">
        <v>0</v>
      </c>
      <c r="H54" s="40">
        <v>0</v>
      </c>
      <c r="I54" s="40">
        <v>0</v>
      </c>
      <c r="J54" s="76">
        <f t="shared" si="0"/>
        <v>0</v>
      </c>
      <c r="K54" s="13"/>
    </row>
    <row r="55" spans="2:11" ht="57" customHeight="1" x14ac:dyDescent="0.3">
      <c r="B55" s="7"/>
      <c r="C55" s="7"/>
      <c r="D55" s="10" t="s">
        <v>34</v>
      </c>
      <c r="E55" s="24">
        <v>500000</v>
      </c>
      <c r="F55" s="24">
        <v>500000</v>
      </c>
      <c r="G55" s="40">
        <v>0</v>
      </c>
      <c r="H55" s="40">
        <v>0</v>
      </c>
      <c r="I55" s="44">
        <v>42788.32</v>
      </c>
      <c r="J55" s="64">
        <f t="shared" si="0"/>
        <v>42788.32</v>
      </c>
      <c r="K55" s="13"/>
    </row>
    <row r="56" spans="2:11" ht="60.75" customHeight="1" thickBot="1" x14ac:dyDescent="0.35">
      <c r="B56" s="7"/>
      <c r="C56" s="7"/>
      <c r="D56" s="29" t="s">
        <v>35</v>
      </c>
      <c r="E56" s="40">
        <v>0</v>
      </c>
      <c r="F56" s="40">
        <v>0</v>
      </c>
      <c r="G56" s="40">
        <v>0</v>
      </c>
      <c r="H56" s="40">
        <v>0</v>
      </c>
      <c r="I56" s="40">
        <v>0</v>
      </c>
      <c r="J56" s="76">
        <f t="shared" si="0"/>
        <v>0</v>
      </c>
      <c r="K56" s="13"/>
    </row>
    <row r="57" spans="2:11" ht="54.75" customHeight="1" thickBot="1" x14ac:dyDescent="0.35">
      <c r="B57" s="7"/>
      <c r="C57" s="7"/>
      <c r="D57" s="58" t="s">
        <v>36</v>
      </c>
      <c r="E57" s="61"/>
      <c r="F57" s="61"/>
      <c r="G57" s="78"/>
      <c r="H57" s="78"/>
      <c r="I57" s="79"/>
      <c r="J57" s="80"/>
      <c r="K57" s="13"/>
    </row>
    <row r="58" spans="2:11" ht="59.25" customHeight="1" x14ac:dyDescent="0.3">
      <c r="B58" s="7"/>
      <c r="C58" s="7"/>
      <c r="D58" s="15" t="s">
        <v>37</v>
      </c>
      <c r="E58" s="40">
        <v>0</v>
      </c>
      <c r="F58" s="40">
        <v>0</v>
      </c>
      <c r="G58" s="40">
        <v>0</v>
      </c>
      <c r="H58" s="40">
        <v>0</v>
      </c>
      <c r="I58" s="40">
        <v>0</v>
      </c>
      <c r="J58" s="76">
        <f t="shared" si="0"/>
        <v>0</v>
      </c>
      <c r="K58" s="13"/>
    </row>
    <row r="59" spans="2:11" ht="68.25" customHeight="1" x14ac:dyDescent="0.3">
      <c r="B59" s="7"/>
      <c r="C59" s="7"/>
      <c r="D59" s="10" t="s">
        <v>38</v>
      </c>
      <c r="E59" s="40">
        <v>0</v>
      </c>
      <c r="F59" s="40">
        <v>0</v>
      </c>
      <c r="G59" s="40">
        <v>0</v>
      </c>
      <c r="H59" s="40">
        <v>0</v>
      </c>
      <c r="I59" s="40">
        <v>0</v>
      </c>
      <c r="J59" s="75">
        <f t="shared" si="0"/>
        <v>0</v>
      </c>
      <c r="K59" s="13"/>
    </row>
    <row r="60" spans="2:11" ht="68.25" customHeight="1" x14ac:dyDescent="0.3">
      <c r="B60" s="7"/>
      <c r="C60" s="7"/>
      <c r="D60" s="10" t="s">
        <v>39</v>
      </c>
      <c r="E60" s="40">
        <v>0</v>
      </c>
      <c r="F60" s="40">
        <v>0</v>
      </c>
      <c r="G60" s="40">
        <v>0</v>
      </c>
      <c r="H60" s="40">
        <v>0</v>
      </c>
      <c r="I60" s="40">
        <v>0</v>
      </c>
      <c r="J60" s="75">
        <f t="shared" si="0"/>
        <v>0</v>
      </c>
      <c r="K60" s="13"/>
    </row>
    <row r="61" spans="2:11" ht="67.5" customHeight="1" x14ac:dyDescent="0.3">
      <c r="B61" s="7"/>
      <c r="C61" s="7"/>
      <c r="D61" s="10" t="s">
        <v>40</v>
      </c>
      <c r="E61" s="40">
        <v>0</v>
      </c>
      <c r="F61" s="40">
        <v>0</v>
      </c>
      <c r="G61" s="40">
        <v>0</v>
      </c>
      <c r="H61" s="40">
        <v>0</v>
      </c>
      <c r="I61" s="40">
        <v>0</v>
      </c>
      <c r="J61" s="75">
        <f t="shared" si="0"/>
        <v>0</v>
      </c>
      <c r="K61" s="13"/>
    </row>
    <row r="62" spans="2:11" ht="66.75" customHeight="1" x14ac:dyDescent="0.3">
      <c r="B62" s="7"/>
      <c r="C62" s="7"/>
      <c r="D62" s="10" t="s">
        <v>41</v>
      </c>
      <c r="E62" s="40">
        <v>0</v>
      </c>
      <c r="F62" s="40">
        <v>0</v>
      </c>
      <c r="G62" s="40">
        <v>0</v>
      </c>
      <c r="H62" s="40">
        <v>0</v>
      </c>
      <c r="I62" s="40">
        <v>0</v>
      </c>
      <c r="J62" s="75">
        <f t="shared" si="0"/>
        <v>0</v>
      </c>
      <c r="K62" s="13"/>
    </row>
    <row r="63" spans="2:11" ht="65.25" customHeight="1" x14ac:dyDescent="0.3">
      <c r="B63" s="7"/>
      <c r="C63" s="7"/>
      <c r="D63" s="10" t="s">
        <v>42</v>
      </c>
      <c r="E63" s="40">
        <v>0</v>
      </c>
      <c r="F63" s="40">
        <v>0</v>
      </c>
      <c r="G63" s="40">
        <v>0</v>
      </c>
      <c r="H63" s="40">
        <v>0</v>
      </c>
      <c r="I63" s="40">
        <v>0</v>
      </c>
      <c r="J63" s="76">
        <f t="shared" si="0"/>
        <v>0</v>
      </c>
      <c r="K63" s="13"/>
    </row>
    <row r="64" spans="2:11" ht="69" customHeight="1" thickBot="1" x14ac:dyDescent="0.35">
      <c r="B64" s="7"/>
      <c r="C64" s="7"/>
      <c r="D64" s="29" t="s">
        <v>43</v>
      </c>
      <c r="E64" s="40">
        <v>0</v>
      </c>
      <c r="F64" s="40">
        <v>0</v>
      </c>
      <c r="G64" s="40">
        <v>0</v>
      </c>
      <c r="H64" s="40">
        <v>0</v>
      </c>
      <c r="I64" s="40">
        <v>0</v>
      </c>
      <c r="J64" s="81">
        <f t="shared" si="0"/>
        <v>0</v>
      </c>
      <c r="K64" s="13"/>
    </row>
    <row r="65" spans="2:11" ht="57.75" customHeight="1" thickBot="1" x14ac:dyDescent="0.35">
      <c r="B65" s="7"/>
      <c r="C65" s="7"/>
      <c r="D65" s="58" t="s">
        <v>44</v>
      </c>
      <c r="E65" s="61">
        <f>+E66+E67+E68+E69+E70+E71+E73</f>
        <v>91451641</v>
      </c>
      <c r="F65" s="61">
        <f>+F66+F67+F68+F69+F70+F71+F73</f>
        <v>91451641</v>
      </c>
      <c r="G65" s="72"/>
      <c r="H65" s="72"/>
      <c r="I65" s="73"/>
      <c r="J65" s="80"/>
      <c r="K65" s="13"/>
    </row>
    <row r="66" spans="2:11" ht="40.5" customHeight="1" x14ac:dyDescent="0.3">
      <c r="B66" s="7"/>
      <c r="C66" s="7"/>
      <c r="D66" s="15" t="s">
        <v>45</v>
      </c>
      <c r="E66" s="28">
        <v>9105160</v>
      </c>
      <c r="F66" s="28">
        <v>9105160</v>
      </c>
      <c r="G66" s="40">
        <v>0</v>
      </c>
      <c r="H66" s="40">
        <v>0</v>
      </c>
      <c r="I66" s="40">
        <v>0</v>
      </c>
      <c r="J66" s="76">
        <f t="shared" si="0"/>
        <v>0</v>
      </c>
      <c r="K66" s="13"/>
    </row>
    <row r="67" spans="2:11" ht="60" customHeight="1" x14ac:dyDescent="0.3">
      <c r="B67" s="7"/>
      <c r="C67" s="7"/>
      <c r="D67" s="10" t="s">
        <v>46</v>
      </c>
      <c r="E67" s="22">
        <v>25000</v>
      </c>
      <c r="F67" s="22">
        <v>25000</v>
      </c>
      <c r="G67" s="40">
        <v>0</v>
      </c>
      <c r="H67" s="40">
        <v>0</v>
      </c>
      <c r="I67" s="40">
        <v>0</v>
      </c>
      <c r="J67" s="75">
        <f t="shared" si="0"/>
        <v>0</v>
      </c>
      <c r="K67" s="13"/>
    </row>
    <row r="68" spans="2:11" ht="59.25" customHeight="1" x14ac:dyDescent="0.3">
      <c r="B68" s="7"/>
      <c r="C68" s="7"/>
      <c r="D68" s="10" t="s">
        <v>47</v>
      </c>
      <c r="E68" s="22">
        <v>1000000</v>
      </c>
      <c r="F68" s="22">
        <v>1000000</v>
      </c>
      <c r="G68" s="40">
        <v>0</v>
      </c>
      <c r="H68" s="40">
        <v>0</v>
      </c>
      <c r="I68" s="40">
        <v>0</v>
      </c>
      <c r="J68" s="76">
        <f t="shared" si="0"/>
        <v>0</v>
      </c>
      <c r="K68" s="13"/>
    </row>
    <row r="69" spans="2:11" ht="59.25" customHeight="1" x14ac:dyDescent="0.3">
      <c r="B69" s="7"/>
      <c r="C69" s="7"/>
      <c r="D69" s="10" t="s">
        <v>48</v>
      </c>
      <c r="E69" s="22">
        <v>80071481</v>
      </c>
      <c r="F69" s="22">
        <v>80071481</v>
      </c>
      <c r="G69" s="40">
        <v>0</v>
      </c>
      <c r="H69" s="40">
        <v>0</v>
      </c>
      <c r="I69" s="40">
        <v>0</v>
      </c>
      <c r="J69" s="75">
        <f t="shared" si="0"/>
        <v>0</v>
      </c>
      <c r="K69" s="13"/>
    </row>
    <row r="70" spans="2:11" ht="51.75" customHeight="1" x14ac:dyDescent="0.3">
      <c r="B70" s="7"/>
      <c r="C70" s="7"/>
      <c r="D70" s="10" t="s">
        <v>49</v>
      </c>
      <c r="E70" s="22">
        <v>1050000</v>
      </c>
      <c r="F70" s="22">
        <v>1050000</v>
      </c>
      <c r="G70" s="40">
        <v>0</v>
      </c>
      <c r="H70" s="40">
        <v>0</v>
      </c>
      <c r="I70" s="40">
        <v>0</v>
      </c>
      <c r="J70" s="76">
        <f t="shared" si="0"/>
        <v>0</v>
      </c>
      <c r="K70" s="13"/>
    </row>
    <row r="71" spans="2:11" ht="48.75" customHeight="1" x14ac:dyDescent="0.3">
      <c r="B71" s="7"/>
      <c r="C71" s="7"/>
      <c r="D71" s="10" t="s">
        <v>50</v>
      </c>
      <c r="E71" s="22">
        <v>100000</v>
      </c>
      <c r="F71" s="22">
        <v>100000</v>
      </c>
      <c r="G71" s="40">
        <v>0</v>
      </c>
      <c r="H71" s="40">
        <v>0</v>
      </c>
      <c r="I71" s="40">
        <v>0</v>
      </c>
      <c r="J71" s="75">
        <f t="shared" si="0"/>
        <v>0</v>
      </c>
      <c r="K71" s="13"/>
    </row>
    <row r="72" spans="2:11" ht="48.75" customHeight="1" x14ac:dyDescent="0.3">
      <c r="B72" s="7"/>
      <c r="C72" s="7"/>
      <c r="D72" s="10" t="s">
        <v>77</v>
      </c>
      <c r="E72" s="38">
        <v>0</v>
      </c>
      <c r="F72" s="38">
        <v>0</v>
      </c>
      <c r="G72" s="40">
        <v>0</v>
      </c>
      <c r="H72" s="40">
        <v>0</v>
      </c>
      <c r="I72" s="40">
        <v>0</v>
      </c>
      <c r="J72" s="76">
        <f t="shared" si="0"/>
        <v>0</v>
      </c>
      <c r="K72" s="13"/>
    </row>
    <row r="73" spans="2:11" ht="37.5" customHeight="1" x14ac:dyDescent="0.3">
      <c r="B73" s="7"/>
      <c r="C73" s="7"/>
      <c r="D73" s="10" t="s">
        <v>51</v>
      </c>
      <c r="E73" s="22">
        <v>100000</v>
      </c>
      <c r="F73" s="22">
        <v>100000</v>
      </c>
      <c r="G73" s="40">
        <v>0</v>
      </c>
      <c r="H73" s="40">
        <v>0</v>
      </c>
      <c r="I73" s="40">
        <v>0</v>
      </c>
      <c r="J73" s="75">
        <f t="shared" si="0"/>
        <v>0</v>
      </c>
      <c r="K73" s="13"/>
    </row>
    <row r="74" spans="2:11" ht="77.25" customHeight="1" thickBot="1" x14ac:dyDescent="0.35">
      <c r="B74" s="7"/>
      <c r="C74" s="7"/>
      <c r="D74" s="29" t="s">
        <v>52</v>
      </c>
      <c r="E74" s="45">
        <v>0</v>
      </c>
      <c r="F74" s="45">
        <v>0</v>
      </c>
      <c r="G74" s="40">
        <v>0</v>
      </c>
      <c r="H74" s="40">
        <v>0</v>
      </c>
      <c r="I74" s="40">
        <v>0</v>
      </c>
      <c r="J74" s="76">
        <f t="shared" si="0"/>
        <v>0</v>
      </c>
      <c r="K74" s="13"/>
    </row>
    <row r="75" spans="2:11" ht="40.5" customHeight="1" thickBot="1" x14ac:dyDescent="0.35">
      <c r="B75" s="7"/>
      <c r="C75" s="7"/>
      <c r="D75" s="58" t="s">
        <v>53</v>
      </c>
      <c r="E75" s="61">
        <f>+E76</f>
        <v>600000</v>
      </c>
      <c r="F75" s="61">
        <f>+F76</f>
        <v>600000</v>
      </c>
      <c r="G75" s="78"/>
      <c r="H75" s="78"/>
      <c r="I75" s="79"/>
      <c r="J75" s="80"/>
      <c r="K75" s="13"/>
    </row>
    <row r="76" spans="2:11" ht="56.25" customHeight="1" x14ac:dyDescent="0.3">
      <c r="B76" s="7"/>
      <c r="C76" s="7"/>
      <c r="D76" s="15" t="s">
        <v>54</v>
      </c>
      <c r="E76" s="28">
        <v>600000</v>
      </c>
      <c r="F76" s="28">
        <v>600000</v>
      </c>
      <c r="G76" s="40">
        <v>0</v>
      </c>
      <c r="H76" s="40">
        <v>0</v>
      </c>
      <c r="I76" s="40">
        <v>0</v>
      </c>
      <c r="J76" s="77">
        <f t="shared" si="0"/>
        <v>0</v>
      </c>
      <c r="K76" s="13"/>
    </row>
    <row r="77" spans="2:11" ht="36.75" customHeight="1" x14ac:dyDescent="0.3">
      <c r="B77" s="7"/>
      <c r="C77" s="7"/>
      <c r="D77" s="10" t="s">
        <v>55</v>
      </c>
      <c r="E77" s="40">
        <v>0</v>
      </c>
      <c r="F77" s="40">
        <v>0</v>
      </c>
      <c r="G77" s="40">
        <v>0</v>
      </c>
      <c r="H77" s="40">
        <v>0</v>
      </c>
      <c r="I77" s="40">
        <v>0</v>
      </c>
      <c r="J77" s="75">
        <f t="shared" si="0"/>
        <v>0</v>
      </c>
      <c r="K77" s="13"/>
    </row>
    <row r="78" spans="2:11" ht="51" customHeight="1" x14ac:dyDescent="0.3">
      <c r="B78" s="7"/>
      <c r="C78" s="7"/>
      <c r="D78" s="10" t="s">
        <v>56</v>
      </c>
      <c r="E78" s="40">
        <v>0</v>
      </c>
      <c r="F78" s="40">
        <v>0</v>
      </c>
      <c r="G78" s="40">
        <v>0</v>
      </c>
      <c r="H78" s="40">
        <v>0</v>
      </c>
      <c r="I78" s="40">
        <v>0</v>
      </c>
      <c r="J78" s="75">
        <f t="shared" si="0"/>
        <v>0</v>
      </c>
      <c r="K78" s="13"/>
    </row>
    <row r="79" spans="2:11" ht="80.25" customHeight="1" x14ac:dyDescent="0.3">
      <c r="B79" s="7"/>
      <c r="C79" s="7"/>
      <c r="D79" s="10" t="s">
        <v>73</v>
      </c>
      <c r="E79" s="40">
        <v>0</v>
      </c>
      <c r="F79" s="40">
        <v>0</v>
      </c>
      <c r="G79" s="40">
        <v>0</v>
      </c>
      <c r="H79" s="40">
        <v>0</v>
      </c>
      <c r="I79" s="40">
        <v>0</v>
      </c>
      <c r="J79" s="75">
        <f t="shared" si="0"/>
        <v>0</v>
      </c>
      <c r="K79" s="13"/>
    </row>
    <row r="80" spans="2:11" ht="67.5" customHeight="1" x14ac:dyDescent="0.3">
      <c r="B80" s="7"/>
      <c r="C80" s="7"/>
      <c r="D80" s="14" t="s">
        <v>89</v>
      </c>
      <c r="E80" s="40">
        <v>0</v>
      </c>
      <c r="F80" s="40">
        <v>0</v>
      </c>
      <c r="G80" s="40">
        <v>0</v>
      </c>
      <c r="H80" s="40">
        <v>0</v>
      </c>
      <c r="I80" s="40">
        <v>0</v>
      </c>
      <c r="J80" s="75">
        <f t="shared" si="0"/>
        <v>0</v>
      </c>
      <c r="K80" s="13"/>
    </row>
    <row r="81" spans="2:11" ht="46.5" customHeight="1" x14ac:dyDescent="0.3">
      <c r="B81" s="7"/>
      <c r="C81" s="7"/>
      <c r="D81" s="10" t="s">
        <v>76</v>
      </c>
      <c r="E81" s="40">
        <v>0</v>
      </c>
      <c r="F81" s="40">
        <v>0</v>
      </c>
      <c r="G81" s="40">
        <v>0</v>
      </c>
      <c r="H81" s="40">
        <v>0</v>
      </c>
      <c r="I81" s="40">
        <v>0</v>
      </c>
      <c r="J81" s="75">
        <f t="shared" si="0"/>
        <v>0</v>
      </c>
      <c r="K81" s="13"/>
    </row>
    <row r="82" spans="2:11" ht="80.25" customHeight="1" x14ac:dyDescent="0.3">
      <c r="B82" s="7"/>
      <c r="C82" s="7"/>
      <c r="D82" s="10" t="s">
        <v>57</v>
      </c>
      <c r="E82" s="40">
        <v>0</v>
      </c>
      <c r="F82" s="40">
        <v>0</v>
      </c>
      <c r="G82" s="40">
        <v>0</v>
      </c>
      <c r="H82" s="40">
        <v>0</v>
      </c>
      <c r="I82" s="40">
        <v>0</v>
      </c>
      <c r="J82" s="75">
        <f t="shared" si="0"/>
        <v>0</v>
      </c>
      <c r="K82" s="13"/>
    </row>
    <row r="83" spans="2:11" ht="32.25" customHeight="1" x14ac:dyDescent="0.3">
      <c r="B83" s="7"/>
      <c r="C83" s="7"/>
      <c r="D83" s="14" t="s">
        <v>58</v>
      </c>
      <c r="E83" s="40">
        <v>0</v>
      </c>
      <c r="F83" s="40">
        <v>0</v>
      </c>
      <c r="G83" s="40">
        <v>0</v>
      </c>
      <c r="H83" s="40">
        <v>0</v>
      </c>
      <c r="I83" s="40">
        <v>0</v>
      </c>
      <c r="J83" s="75">
        <f t="shared" si="0"/>
        <v>0</v>
      </c>
      <c r="K83" s="13"/>
    </row>
    <row r="84" spans="2:11" ht="44.25" customHeight="1" x14ac:dyDescent="0.3">
      <c r="B84" s="7"/>
      <c r="C84" s="7"/>
      <c r="D84" s="10" t="s">
        <v>59</v>
      </c>
      <c r="E84" s="40">
        <v>0</v>
      </c>
      <c r="F84" s="40">
        <v>0</v>
      </c>
      <c r="G84" s="40">
        <v>0</v>
      </c>
      <c r="H84" s="40">
        <v>0</v>
      </c>
      <c r="I84" s="40">
        <v>0</v>
      </c>
      <c r="J84" s="75">
        <f t="shared" si="0"/>
        <v>0</v>
      </c>
      <c r="K84" s="13"/>
    </row>
    <row r="85" spans="2:11" ht="48.75" customHeight="1" x14ac:dyDescent="0.3">
      <c r="B85" s="7"/>
      <c r="C85" s="7"/>
      <c r="D85" s="10" t="s">
        <v>74</v>
      </c>
      <c r="E85" s="40">
        <v>0</v>
      </c>
      <c r="F85" s="40">
        <v>0</v>
      </c>
      <c r="G85" s="40">
        <v>0</v>
      </c>
      <c r="H85" s="40">
        <v>0</v>
      </c>
      <c r="I85" s="40">
        <v>0</v>
      </c>
      <c r="J85" s="75">
        <f t="shared" si="0"/>
        <v>0</v>
      </c>
      <c r="K85" s="13"/>
    </row>
    <row r="86" spans="2:11" ht="63" customHeight="1" x14ac:dyDescent="0.3">
      <c r="B86" s="7"/>
      <c r="C86" s="7"/>
      <c r="D86" s="10" t="s">
        <v>60</v>
      </c>
      <c r="E86" s="40">
        <v>0</v>
      </c>
      <c r="F86" s="40">
        <v>0</v>
      </c>
      <c r="G86" s="40">
        <v>0</v>
      </c>
      <c r="H86" s="40">
        <v>0</v>
      </c>
      <c r="I86" s="40">
        <v>0</v>
      </c>
      <c r="J86" s="75">
        <f t="shared" si="0"/>
        <v>0</v>
      </c>
      <c r="K86" s="13"/>
    </row>
    <row r="87" spans="2:11" ht="26.25" customHeight="1" x14ac:dyDescent="0.3">
      <c r="B87" s="7"/>
      <c r="C87" s="7"/>
      <c r="D87" s="82" t="s">
        <v>75</v>
      </c>
      <c r="E87" s="83">
        <f>+E23+E29+E39+E49+E65+E75</f>
        <v>1932937781</v>
      </c>
      <c r="F87" s="83">
        <f>+F23+F29+F39+F49+F65+F75</f>
        <v>1932937781</v>
      </c>
      <c r="G87" s="83">
        <f>+G23+G29+G39+G49+G65+G75</f>
        <v>76263208.260000005</v>
      </c>
      <c r="H87" s="83">
        <f>+H23+H29+H39+H49+H65+H75</f>
        <v>108640125.46000001</v>
      </c>
      <c r="I87" s="83">
        <f>+I23+I29+I39+I49+I65+I75</f>
        <v>109557420.17</v>
      </c>
      <c r="J87" s="84">
        <f>+G87+H87+I87</f>
        <v>294460753.89000005</v>
      </c>
      <c r="K87" s="13"/>
    </row>
    <row r="88" spans="2:11" ht="47.25" customHeight="1" x14ac:dyDescent="0.3">
      <c r="B88" s="7"/>
      <c r="C88" s="7"/>
      <c r="D88" s="14" t="s">
        <v>61</v>
      </c>
      <c r="E88" s="40">
        <v>0</v>
      </c>
      <c r="F88" s="40">
        <v>0</v>
      </c>
      <c r="G88" s="40">
        <v>0</v>
      </c>
      <c r="H88" s="40">
        <v>0</v>
      </c>
      <c r="I88" s="40">
        <v>0</v>
      </c>
      <c r="J88" s="40">
        <v>0</v>
      </c>
      <c r="K88" s="13"/>
    </row>
    <row r="89" spans="2:11" ht="48.75" customHeight="1" x14ac:dyDescent="0.3">
      <c r="B89" s="7"/>
      <c r="C89" s="7"/>
      <c r="D89" s="14" t="s">
        <v>62</v>
      </c>
      <c r="E89" s="40">
        <v>0</v>
      </c>
      <c r="F89" s="40">
        <v>0</v>
      </c>
      <c r="G89" s="40">
        <v>0</v>
      </c>
      <c r="H89" s="40">
        <v>0</v>
      </c>
      <c r="I89" s="40">
        <v>0</v>
      </c>
      <c r="J89" s="40">
        <v>0</v>
      </c>
      <c r="K89" s="13"/>
    </row>
    <row r="90" spans="2:11" ht="65.25" customHeight="1" x14ac:dyDescent="0.3">
      <c r="B90" s="7"/>
      <c r="C90" s="7"/>
      <c r="D90" s="10" t="s">
        <v>63</v>
      </c>
      <c r="E90" s="40">
        <v>0</v>
      </c>
      <c r="F90" s="40">
        <v>0</v>
      </c>
      <c r="G90" s="40">
        <v>0</v>
      </c>
      <c r="H90" s="40">
        <v>0</v>
      </c>
      <c r="I90" s="40">
        <v>0</v>
      </c>
      <c r="J90" s="40">
        <v>0</v>
      </c>
      <c r="K90" s="13"/>
    </row>
    <row r="91" spans="2:11" ht="62.25" customHeight="1" x14ac:dyDescent="0.3">
      <c r="B91" s="7"/>
      <c r="C91" s="7"/>
      <c r="D91" s="10" t="s">
        <v>64</v>
      </c>
      <c r="E91" s="40">
        <v>0</v>
      </c>
      <c r="F91" s="40">
        <v>0</v>
      </c>
      <c r="G91" s="40">
        <v>0</v>
      </c>
      <c r="H91" s="40">
        <v>0</v>
      </c>
      <c r="I91" s="40">
        <v>0</v>
      </c>
      <c r="J91" s="40">
        <v>0</v>
      </c>
      <c r="K91" s="13"/>
    </row>
    <row r="92" spans="2:11" ht="50.25" customHeight="1" x14ac:dyDescent="0.3">
      <c r="B92" s="7"/>
      <c r="C92" s="7"/>
      <c r="D92" s="14" t="s">
        <v>65</v>
      </c>
      <c r="E92" s="40">
        <v>0</v>
      </c>
      <c r="F92" s="40">
        <v>0</v>
      </c>
      <c r="G92" s="40">
        <v>0</v>
      </c>
      <c r="H92" s="40">
        <v>0</v>
      </c>
      <c r="I92" s="40">
        <v>0</v>
      </c>
      <c r="J92" s="40">
        <v>0</v>
      </c>
      <c r="K92" s="13"/>
    </row>
    <row r="93" spans="2:11" ht="45.75" customHeight="1" x14ac:dyDescent="0.3">
      <c r="B93" s="7"/>
      <c r="C93" s="7"/>
      <c r="D93" s="10" t="s">
        <v>66</v>
      </c>
      <c r="E93" s="40">
        <v>0</v>
      </c>
      <c r="F93" s="40">
        <v>0</v>
      </c>
      <c r="G93" s="40">
        <v>0</v>
      </c>
      <c r="H93" s="40">
        <v>0</v>
      </c>
      <c r="I93" s="40">
        <v>0</v>
      </c>
      <c r="J93" s="40">
        <v>0</v>
      </c>
      <c r="K93" s="13"/>
    </row>
    <row r="94" spans="2:11" ht="53.25" customHeight="1" x14ac:dyDescent="0.3">
      <c r="B94" s="7"/>
      <c r="C94" s="7"/>
      <c r="D94" s="10" t="s">
        <v>67</v>
      </c>
      <c r="E94" s="40">
        <v>0</v>
      </c>
      <c r="F94" s="40">
        <v>0</v>
      </c>
      <c r="G94" s="40">
        <v>0</v>
      </c>
      <c r="H94" s="40">
        <v>0</v>
      </c>
      <c r="I94" s="40">
        <v>0</v>
      </c>
      <c r="J94" s="40">
        <v>0</v>
      </c>
      <c r="K94" s="13"/>
    </row>
    <row r="95" spans="2:11" ht="53.25" customHeight="1" x14ac:dyDescent="0.3">
      <c r="B95" s="7"/>
      <c r="C95" s="7"/>
      <c r="D95" s="14" t="s">
        <v>68</v>
      </c>
      <c r="E95" s="40">
        <v>0</v>
      </c>
      <c r="F95" s="40">
        <v>0</v>
      </c>
      <c r="G95" s="40">
        <v>0</v>
      </c>
      <c r="H95" s="40">
        <v>0</v>
      </c>
      <c r="I95" s="40">
        <v>0</v>
      </c>
      <c r="J95" s="40">
        <v>0</v>
      </c>
      <c r="K95" s="13"/>
    </row>
    <row r="96" spans="2:11" ht="60" customHeight="1" x14ac:dyDescent="0.3">
      <c r="B96" s="7"/>
      <c r="C96" s="7"/>
      <c r="D96" s="10" t="s">
        <v>69</v>
      </c>
      <c r="E96" s="40">
        <v>0</v>
      </c>
      <c r="F96" s="40">
        <v>0</v>
      </c>
      <c r="G96" s="40">
        <v>0</v>
      </c>
      <c r="H96" s="40">
        <v>0</v>
      </c>
      <c r="I96" s="40">
        <v>0</v>
      </c>
      <c r="J96" s="40">
        <v>0</v>
      </c>
      <c r="K96" s="13"/>
    </row>
    <row r="97" spans="2:15" ht="48.75" customHeight="1" thickBot="1" x14ac:dyDescent="0.35">
      <c r="B97" s="7"/>
      <c r="C97" s="7"/>
      <c r="D97" s="16" t="s">
        <v>70</v>
      </c>
      <c r="E97" s="23"/>
      <c r="F97" s="19"/>
      <c r="G97" s="20"/>
      <c r="H97" s="20"/>
      <c r="I97" s="20"/>
      <c r="J97" s="21"/>
      <c r="K97" s="13"/>
    </row>
    <row r="98" spans="2:15" ht="69.75" customHeight="1" thickBot="1" x14ac:dyDescent="0.35">
      <c r="B98" s="7"/>
      <c r="C98" s="7"/>
      <c r="D98" s="8" t="s">
        <v>71</v>
      </c>
      <c r="E98" s="25">
        <f>+E87+E97</f>
        <v>1932937781</v>
      </c>
      <c r="F98" s="25">
        <f>+F87+F97</f>
        <v>1932937781</v>
      </c>
      <c r="G98" s="25">
        <f>+G87+G97</f>
        <v>76263208.260000005</v>
      </c>
      <c r="H98" s="25">
        <f>+H87+H97</f>
        <v>108640125.46000001</v>
      </c>
      <c r="I98" s="25">
        <f>+I87+I97</f>
        <v>109557420.17</v>
      </c>
      <c r="J98" s="85">
        <f>+J87+J97</f>
        <v>294460753.89000005</v>
      </c>
      <c r="K98" s="13"/>
    </row>
    <row r="99" spans="2:15" ht="15.75" customHeight="1" x14ac:dyDescent="0.3">
      <c r="B99" s="7"/>
      <c r="C99" s="7"/>
      <c r="D99" s="9"/>
      <c r="E99" s="9"/>
      <c r="F99" s="9"/>
      <c r="G99" s="17"/>
      <c r="H99" s="17"/>
      <c r="I99" s="17"/>
      <c r="J99" s="9"/>
      <c r="K99" s="9"/>
    </row>
    <row r="100" spans="2:15" ht="15.75" customHeight="1" x14ac:dyDescent="0.3">
      <c r="B100" s="7"/>
      <c r="C100" s="7"/>
      <c r="D100" s="56" t="s">
        <v>82</v>
      </c>
      <c r="E100" s="56"/>
      <c r="F100" s="57"/>
      <c r="G100" s="57"/>
      <c r="H100" s="57"/>
      <c r="I100" s="57"/>
      <c r="J100" s="57"/>
      <c r="K100" s="9"/>
      <c r="O100" s="33"/>
    </row>
    <row r="101" spans="2:15" ht="15.75" customHeight="1" x14ac:dyDescent="0.3">
      <c r="D101" s="50" t="s">
        <v>83</v>
      </c>
      <c r="E101" s="50"/>
      <c r="F101" s="51"/>
      <c r="G101" s="51"/>
      <c r="H101" s="51"/>
      <c r="I101" s="51"/>
      <c r="J101" s="51"/>
    </row>
    <row r="102" spans="2:15" ht="15.75" customHeight="1" x14ac:dyDescent="0.3">
      <c r="D102" s="50" t="s">
        <v>84</v>
      </c>
      <c r="E102" s="50"/>
      <c r="F102" s="51"/>
      <c r="G102" s="51"/>
      <c r="H102" s="51"/>
      <c r="I102" s="51"/>
      <c r="J102" s="51"/>
    </row>
    <row r="103" spans="2:15" ht="42.6" customHeight="1" x14ac:dyDescent="0.3">
      <c r="D103" s="50" t="s">
        <v>85</v>
      </c>
      <c r="E103" s="50"/>
      <c r="F103" s="51"/>
      <c r="G103" s="51"/>
      <c r="H103" s="51"/>
      <c r="I103" s="51"/>
      <c r="J103" s="51"/>
    </row>
    <row r="104" spans="2:15" ht="48.6" customHeight="1" x14ac:dyDescent="0.3">
      <c r="D104" s="5"/>
      <c r="E104" s="5"/>
      <c r="F104" s="2"/>
      <c r="G104" s="2"/>
      <c r="H104" s="2"/>
      <c r="I104" s="2"/>
    </row>
    <row r="105" spans="2:15" ht="15.75" customHeight="1" x14ac:dyDescent="0.3">
      <c r="D105" s="5"/>
      <c r="E105" s="5"/>
      <c r="F105" s="2"/>
      <c r="G105" s="2"/>
      <c r="H105" s="2"/>
      <c r="I105" s="2"/>
    </row>
    <row r="106" spans="2:15" ht="15.75" customHeight="1" x14ac:dyDescent="0.3">
      <c r="D106" s="5"/>
      <c r="E106" s="5"/>
      <c r="F106" s="2"/>
      <c r="G106" s="2"/>
      <c r="H106" s="2"/>
      <c r="I106" s="2"/>
    </row>
    <row r="107" spans="2:15" ht="15.75" customHeight="1" x14ac:dyDescent="0.25">
      <c r="D107" s="6"/>
      <c r="E107" s="6"/>
      <c r="F107" s="6"/>
      <c r="G107" s="6"/>
      <c r="H107" s="6"/>
      <c r="I107" s="6"/>
    </row>
    <row r="108" spans="2:15" ht="15.75" customHeight="1" x14ac:dyDescent="0.25"/>
    <row r="109" spans="2:15" ht="15.75" customHeight="1" x14ac:dyDescent="0.25"/>
    <row r="110" spans="2:15" ht="15.75" customHeight="1" x14ac:dyDescent="0.25"/>
    <row r="111" spans="2:15" ht="15.75" customHeight="1" x14ac:dyDescent="0.25"/>
    <row r="112" spans="2:15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  <row r="1001" ht="15.75" customHeight="1" x14ac:dyDescent="0.25"/>
    <row r="1002" ht="15.75" customHeight="1" x14ac:dyDescent="0.25"/>
    <row r="1003" ht="15.75" customHeight="1" x14ac:dyDescent="0.25"/>
    <row r="1004" ht="15.75" customHeight="1" x14ac:dyDescent="0.25"/>
    <row r="1005" ht="15.75" customHeight="1" x14ac:dyDescent="0.25"/>
    <row r="1006" ht="15.75" customHeight="1" x14ac:dyDescent="0.25"/>
    <row r="1007" ht="15.75" customHeight="1" x14ac:dyDescent="0.25"/>
    <row r="1008" ht="15.75" customHeight="1" x14ac:dyDescent="0.25"/>
    <row r="1009" ht="15.75" customHeight="1" x14ac:dyDescent="0.25"/>
    <row r="1010" ht="15.75" customHeight="1" x14ac:dyDescent="0.25"/>
  </sheetData>
  <mergeCells count="9">
    <mergeCell ref="D101:J101"/>
    <mergeCell ref="D102:J102"/>
    <mergeCell ref="D103:J103"/>
    <mergeCell ref="D19:J19"/>
    <mergeCell ref="D14:F14"/>
    <mergeCell ref="D16:G16"/>
    <mergeCell ref="D18:J18"/>
    <mergeCell ref="D17:J17"/>
    <mergeCell ref="D100:J100"/>
  </mergeCells>
  <phoneticPr fontId="9" type="noConversion"/>
  <pageMargins left="0.70866141732283472" right="0.70866141732283472" top="0.74803149606299213" bottom="0.74803149606299213" header="0.31496062992125984" footer="0.31496062992125984"/>
  <pageSetup paperSize="5" scale="38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EJECUCION ACUMULADA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Natalie Souffront</dc:creator>
  <cp:lastModifiedBy>Dpto.  Acceso a la Informacion</cp:lastModifiedBy>
  <cp:lastPrinted>2025-04-03T19:18:12Z</cp:lastPrinted>
  <dcterms:created xsi:type="dcterms:W3CDTF">2018-04-17T18:57:16Z</dcterms:created>
  <dcterms:modified xsi:type="dcterms:W3CDTF">2025-04-03T19:19:29Z</dcterms:modified>
</cp:coreProperties>
</file>